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-2 7款　企業誘致\21　奨励金\21-3【補助・交付金】Ｈ30～企業立地奨励補助金\02様式・記入例\企業立地奨励条例\市民雇用奨励金\"/>
    </mc:Choice>
  </mc:AlternateContent>
  <bookViews>
    <workbookView xWindow="480" yWindow="180" windowWidth="20475" windowHeight="4080"/>
  </bookViews>
  <sheets>
    <sheet name="要件確認 (市民雇用)" sheetId="2" r:id="rId1"/>
    <sheet name="要件確認（雇用促進）" sheetId="1" r:id="rId2"/>
  </sheets>
  <definedNames>
    <definedName name="_xlnm.Print_Area" localSheetId="0">'要件確認 (市民雇用)'!$A$2:$DG$18</definedName>
    <definedName name="_xlnm.Print_Area" localSheetId="1">'要件確認（雇用促進）'!$A$2:$DF$18</definedName>
  </definedNames>
  <calcPr calcId="152511"/>
</workbook>
</file>

<file path=xl/calcChain.xml><?xml version="1.0" encoding="utf-8"?>
<calcChain xmlns="http://schemas.openxmlformats.org/spreadsheetml/2006/main">
  <c r="D16" i="2" l="1"/>
  <c r="DC7" i="2" l="1"/>
  <c r="CN7" i="2"/>
  <c r="CM7" i="2"/>
  <c r="CO7" i="2" s="1"/>
  <c r="CL7" i="2"/>
  <c r="CJ7" i="2"/>
  <c r="CH7" i="2"/>
  <c r="CI7" i="2" s="1"/>
  <c r="CG7" i="2"/>
  <c r="CF7" i="2"/>
  <c r="CD7" i="2"/>
  <c r="CB7" i="2"/>
  <c r="CC7" i="2" s="1"/>
  <c r="CA7" i="2"/>
  <c r="BZ7" i="2"/>
  <c r="BV7" i="2"/>
  <c r="BW7" i="2" s="1"/>
  <c r="BU7" i="2"/>
  <c r="BT7" i="2"/>
  <c r="BP7" i="2"/>
  <c r="BQ7" i="2" s="1"/>
  <c r="BL7" i="2"/>
  <c r="BO7" i="2" s="1"/>
  <c r="BK7" i="2"/>
  <c r="BJ7" i="2"/>
  <c r="BI7" i="2"/>
  <c r="BH7" i="2"/>
  <c r="BE7" i="2"/>
  <c r="BD7" i="2"/>
  <c r="BC7" i="2"/>
  <c r="BB7" i="2"/>
  <c r="AY7" i="2"/>
  <c r="AX7" i="2"/>
  <c r="AW7" i="2"/>
  <c r="AV7" i="2"/>
  <c r="AS7" i="2"/>
  <c r="AR7" i="2"/>
  <c r="AQ7" i="2"/>
  <c r="AP7" i="2"/>
  <c r="AM7" i="2"/>
  <c r="AL7" i="2"/>
  <c r="AK7" i="2"/>
  <c r="AJ7" i="2"/>
  <c r="AG7" i="2"/>
  <c r="AE7" i="2"/>
  <c r="AD7" i="2"/>
  <c r="Z7" i="2"/>
  <c r="DF7" i="2" s="1"/>
  <c r="V7" i="2"/>
  <c r="DB7" i="2" s="1"/>
  <c r="DE7" i="2" s="1"/>
  <c r="H7" i="2"/>
  <c r="I7" i="2" s="1"/>
  <c r="DD7" i="2" l="1"/>
  <c r="AA7" i="2"/>
  <c r="X7" i="2"/>
  <c r="BN7" i="2"/>
  <c r="Y7" i="2"/>
  <c r="DB7" i="1"/>
  <c r="CM7" i="1"/>
  <c r="CI7" i="1"/>
  <c r="CK7" i="1" s="1"/>
  <c r="CG7" i="1"/>
  <c r="CC7" i="1"/>
  <c r="CF7" i="1" s="1"/>
  <c r="CA7" i="1"/>
  <c r="BZ7" i="1"/>
  <c r="CB7" i="1" s="1"/>
  <c r="BY7" i="1"/>
  <c r="BU7" i="1"/>
  <c r="BT7" i="1"/>
  <c r="BV7" i="1" s="1"/>
  <c r="BS7" i="1"/>
  <c r="BO7" i="1"/>
  <c r="BK7" i="1"/>
  <c r="BM7" i="1" s="1"/>
  <c r="BI7" i="1"/>
  <c r="BJ7" i="1" s="1"/>
  <c r="BH7" i="1"/>
  <c r="BG7" i="1"/>
  <c r="BC7" i="1"/>
  <c r="BB7" i="1"/>
  <c r="BA7" i="1"/>
  <c r="AW7" i="1"/>
  <c r="AV7" i="1"/>
  <c r="AU7" i="1"/>
  <c r="AQ7" i="1"/>
  <c r="AP7" i="1"/>
  <c r="AO7" i="1"/>
  <c r="AK7" i="1"/>
  <c r="AL7" i="1" s="1"/>
  <c r="AJ7" i="1"/>
  <c r="AI7" i="1"/>
  <c r="AD7" i="1"/>
  <c r="AF7" i="1" s="1"/>
  <c r="AC7" i="1"/>
  <c r="Y7" i="1"/>
  <c r="U7" i="1"/>
  <c r="DA7" i="1" s="1"/>
  <c r="DD7" i="1" s="1"/>
  <c r="H7" i="1"/>
  <c r="I7" i="1" s="1"/>
  <c r="BD7" i="1" l="1"/>
  <c r="X7" i="1"/>
  <c r="Z7" i="1" s="1"/>
  <c r="AX7" i="1"/>
  <c r="BN7" i="1"/>
  <c r="BP7" i="1" s="1"/>
  <c r="DE7" i="1"/>
  <c r="AR7" i="1"/>
  <c r="CE7" i="1"/>
  <c r="CH7" i="1"/>
  <c r="DC7" i="1"/>
  <c r="CL7" i="1"/>
  <c r="CN7" i="1" s="1"/>
  <c r="W7" i="1"/>
</calcChain>
</file>

<file path=xl/sharedStrings.xml><?xml version="1.0" encoding="utf-8"?>
<sst xmlns="http://schemas.openxmlformats.org/spreadsheetml/2006/main" count="328" uniqueCount="52">
  <si>
    <t>生年月日</t>
    <rPh sb="0" eb="2">
      <t>セイネン</t>
    </rPh>
    <rPh sb="2" eb="4">
      <t>ガッピ</t>
    </rPh>
    <phoneticPr fontId="1"/>
  </si>
  <si>
    <t>転入日</t>
    <rPh sb="0" eb="2">
      <t>テンニュウ</t>
    </rPh>
    <rPh sb="2" eb="3">
      <t>ビ</t>
    </rPh>
    <phoneticPr fontId="1"/>
  </si>
  <si>
    <t>採用日</t>
    <rPh sb="0" eb="2">
      <t>サイヨウ</t>
    </rPh>
    <rPh sb="2" eb="3">
      <t>ビ</t>
    </rPh>
    <phoneticPr fontId="1"/>
  </si>
  <si>
    <t>氏名</t>
    <rPh sb="0" eb="2">
      <t>シメイ</t>
    </rPh>
    <phoneticPr fontId="1"/>
  </si>
  <si>
    <t>フリガナ</t>
    <phoneticPr fontId="1"/>
  </si>
  <si>
    <t>申請期限日</t>
    <rPh sb="0" eb="2">
      <t>シンセイ</t>
    </rPh>
    <rPh sb="2" eb="4">
      <t>キゲン</t>
    </rPh>
    <rPh sb="4" eb="5">
      <t>ビ</t>
    </rPh>
    <phoneticPr fontId="1"/>
  </si>
  <si>
    <t>社員種別</t>
    <rPh sb="0" eb="2">
      <t>シャイン</t>
    </rPh>
    <rPh sb="2" eb="4">
      <t>シュベツ</t>
    </rPh>
    <phoneticPr fontId="1"/>
  </si>
  <si>
    <t>採用時に
豊田市民である</t>
    <rPh sb="0" eb="2">
      <t>サイヨウ</t>
    </rPh>
    <rPh sb="2" eb="3">
      <t>ジ</t>
    </rPh>
    <rPh sb="5" eb="7">
      <t>トヨタ</t>
    </rPh>
    <rPh sb="7" eb="8">
      <t>シ</t>
    </rPh>
    <rPh sb="8" eb="9">
      <t>ミン</t>
    </rPh>
    <phoneticPr fontId="1"/>
  </si>
  <si>
    <t>正規</t>
    <rPh sb="0" eb="2">
      <t>セイキ</t>
    </rPh>
    <phoneticPr fontId="1"/>
  </si>
  <si>
    <t>日数</t>
    <rPh sb="0" eb="2">
      <t>ニッスウ</t>
    </rPh>
    <phoneticPr fontId="1"/>
  </si>
  <si>
    <t>時間</t>
    <rPh sb="0" eb="2">
      <t>ジカン</t>
    </rPh>
    <phoneticPr fontId="1"/>
  </si>
  <si>
    <t>実績</t>
    <rPh sb="0" eb="2">
      <t>ジッセキ</t>
    </rPh>
    <phoneticPr fontId="1"/>
  </si>
  <si>
    <t>割合</t>
    <rPh sb="0" eb="2">
      <t>ワリアイ</t>
    </rPh>
    <phoneticPr fontId="1"/>
  </si>
  <si>
    <t>H29/10</t>
  </si>
  <si>
    <t>H29/9</t>
  </si>
  <si>
    <t>H29/8</t>
  </si>
  <si>
    <t>H29/7</t>
  </si>
  <si>
    <t>H29/6</t>
  </si>
  <si>
    <t>H29/5</t>
  </si>
  <si>
    <t>H29/4</t>
  </si>
  <si>
    <t>H29/3</t>
  </si>
  <si>
    <t>H29/2</t>
  </si>
  <si>
    <t>H29/12</t>
  </si>
  <si>
    <t>H29/11</t>
  </si>
  <si>
    <t>H28/12</t>
    <phoneticPr fontId="1"/>
  </si>
  <si>
    <t>H29/1</t>
    <phoneticPr fontId="1"/>
  </si>
  <si>
    <t>H30/1</t>
    <phoneticPr fontId="1"/>
  </si>
  <si>
    <t>１年以上雇用している</t>
    <rPh sb="1" eb="4">
      <t>ネンイジョウ</t>
    </rPh>
    <rPh sb="4" eb="6">
      <t>コヨウ</t>
    </rPh>
    <phoneticPr fontId="1"/>
  </si>
  <si>
    <t>○</t>
    <phoneticPr fontId="1"/>
  </si>
  <si>
    <t>勤務実績１年間合計</t>
    <rPh sb="0" eb="2">
      <t>キンム</t>
    </rPh>
    <rPh sb="2" eb="4">
      <t>ジッセキ</t>
    </rPh>
    <rPh sb="5" eb="7">
      <t>ネンカン</t>
    </rPh>
    <rPh sb="7" eb="9">
      <t>ゴウケイ</t>
    </rPh>
    <phoneticPr fontId="1"/>
  </si>
  <si>
    <t>申請時に
在職している</t>
    <rPh sb="0" eb="2">
      <t>シンセイ</t>
    </rPh>
    <rPh sb="2" eb="3">
      <t>ジ</t>
    </rPh>
    <rPh sb="5" eb="7">
      <t>ザイショク</t>
    </rPh>
    <phoneticPr fontId="1"/>
  </si>
  <si>
    <t>○</t>
    <phoneticPr fontId="1"/>
  </si>
  <si>
    <t xml:space="preserve">雇用保険
被保険者
</t>
    <phoneticPr fontId="1"/>
  </si>
  <si>
    <t>転入日から6/25</t>
    <rPh sb="0" eb="2">
      <t>テンニュウ</t>
    </rPh>
    <rPh sb="2" eb="3">
      <t>ビ</t>
    </rPh>
    <phoneticPr fontId="1"/>
  </si>
  <si>
    <t>勤務場所の
分かる書類</t>
    <rPh sb="0" eb="2">
      <t>キンム</t>
    </rPh>
    <rPh sb="2" eb="4">
      <t>バショ</t>
    </rPh>
    <rPh sb="6" eb="7">
      <t>ワ</t>
    </rPh>
    <rPh sb="9" eb="11">
      <t>ショルイ</t>
    </rPh>
    <phoneticPr fontId="1"/>
  </si>
  <si>
    <t>操業開始日</t>
    <rPh sb="0" eb="2">
      <t>ソウギョウ</t>
    </rPh>
    <rPh sb="2" eb="4">
      <t>カイシ</t>
    </rPh>
    <rPh sb="4" eb="5">
      <t>ヒ</t>
    </rPh>
    <phoneticPr fontId="1"/>
  </si>
  <si>
    <t>奨励金交付申請日</t>
    <rPh sb="0" eb="3">
      <t>ショウレイキン</t>
    </rPh>
    <rPh sb="3" eb="5">
      <t>コウフ</t>
    </rPh>
    <rPh sb="5" eb="7">
      <t>シンセイ</t>
    </rPh>
    <rPh sb="7" eb="8">
      <t>ビ</t>
    </rPh>
    <phoneticPr fontId="1"/>
  </si>
  <si>
    <t>操業開始日から２年２ヶ月
（交付申請期限）</t>
    <rPh sb="0" eb="2">
      <t>ソウギョウ</t>
    </rPh>
    <rPh sb="2" eb="5">
      <t>カイシビ</t>
    </rPh>
    <rPh sb="8" eb="9">
      <t>ネン</t>
    </rPh>
    <rPh sb="11" eb="12">
      <t>ゲツ</t>
    </rPh>
    <rPh sb="14" eb="16">
      <t>コウフ</t>
    </rPh>
    <rPh sb="16" eb="18">
      <t>シンセイ</t>
    </rPh>
    <rPh sb="18" eb="20">
      <t>キゲン</t>
    </rPh>
    <phoneticPr fontId="1"/>
  </si>
  <si>
    <t>操業開始日から２年
（継続した雇用期間の換算期限）</t>
    <rPh sb="0" eb="2">
      <t>ソウギョウ</t>
    </rPh>
    <rPh sb="2" eb="5">
      <t>カイシビ</t>
    </rPh>
    <rPh sb="8" eb="9">
      <t>ネン</t>
    </rPh>
    <rPh sb="11" eb="13">
      <t>ケイゾク</t>
    </rPh>
    <rPh sb="15" eb="17">
      <t>コヨウ</t>
    </rPh>
    <rPh sb="17" eb="19">
      <t>キカン</t>
    </rPh>
    <rPh sb="20" eb="22">
      <t>カンサン</t>
    </rPh>
    <rPh sb="22" eb="24">
      <t>キゲン</t>
    </rPh>
    <phoneticPr fontId="1"/>
  </si>
  <si>
    <t>〇</t>
    <phoneticPr fontId="1"/>
  </si>
  <si>
    <t>例</t>
    <rPh sb="0" eb="1">
      <t>レイ</t>
    </rPh>
    <phoneticPr fontId="1"/>
  </si>
  <si>
    <t>豊田　太郎</t>
    <rPh sb="0" eb="2">
      <t>トヨタ</t>
    </rPh>
    <rPh sb="3" eb="5">
      <t>タロウ</t>
    </rPh>
    <phoneticPr fontId="1"/>
  </si>
  <si>
    <t>トヨタ　タロウ</t>
    <phoneticPr fontId="1"/>
  </si>
  <si>
    <t>操業開始日（平成〇年〇月〇日）前に雇った人か</t>
    <rPh sb="0" eb="2">
      <t>ソウギョウ</t>
    </rPh>
    <rPh sb="2" eb="4">
      <t>カイシ</t>
    </rPh>
    <rPh sb="4" eb="5">
      <t>ヒ</t>
    </rPh>
    <rPh sb="6" eb="8">
      <t>ヘイセイ</t>
    </rPh>
    <rPh sb="9" eb="10">
      <t>ネン</t>
    </rPh>
    <rPh sb="11" eb="12">
      <t>ツキ</t>
    </rPh>
    <rPh sb="13" eb="14">
      <t>ニチ</t>
    </rPh>
    <rPh sb="15" eb="16">
      <t>マエ</t>
    </rPh>
    <rPh sb="17" eb="18">
      <t>ヤト</t>
    </rPh>
    <rPh sb="20" eb="21">
      <t>ヒト</t>
    </rPh>
    <phoneticPr fontId="1"/>
  </si>
  <si>
    <t>採用日又は操業開始日（平成〇年〇月〇日）から交付申請日
（令和△年△月△日）
までの雇用期間</t>
    <rPh sb="0" eb="2">
      <t>サイヨウ</t>
    </rPh>
    <rPh sb="2" eb="3">
      <t>ビ</t>
    </rPh>
    <rPh sb="3" eb="4">
      <t>マタ</t>
    </rPh>
    <rPh sb="5" eb="7">
      <t>ソウギョウ</t>
    </rPh>
    <rPh sb="7" eb="9">
      <t>カイシ</t>
    </rPh>
    <rPh sb="9" eb="10">
      <t>ヒ</t>
    </rPh>
    <rPh sb="11" eb="13">
      <t>ヘイセイ</t>
    </rPh>
    <rPh sb="14" eb="15">
      <t>ネン</t>
    </rPh>
    <rPh sb="16" eb="17">
      <t>ツキ</t>
    </rPh>
    <rPh sb="18" eb="19">
      <t>ニチ</t>
    </rPh>
    <rPh sb="22" eb="24">
      <t>コウフ</t>
    </rPh>
    <rPh sb="24" eb="26">
      <t>シンセイ</t>
    </rPh>
    <rPh sb="26" eb="27">
      <t>ビ</t>
    </rPh>
    <rPh sb="29" eb="31">
      <t>レイワ</t>
    </rPh>
    <rPh sb="32" eb="33">
      <t>ネン</t>
    </rPh>
    <rPh sb="34" eb="35">
      <t>ツキ</t>
    </rPh>
    <rPh sb="36" eb="37">
      <t>ニチ</t>
    </rPh>
    <phoneticPr fontId="1"/>
  </si>
  <si>
    <t>雇用促進奨励金対象者一覧（㈱●●）</t>
    <rPh sb="0" eb="2">
      <t>コヨウ</t>
    </rPh>
    <rPh sb="2" eb="4">
      <t>ソクシン</t>
    </rPh>
    <rPh sb="4" eb="7">
      <t>ショウレイキン</t>
    </rPh>
    <rPh sb="7" eb="9">
      <t>タイショウ</t>
    </rPh>
    <rPh sb="9" eb="10">
      <t>シャ</t>
    </rPh>
    <rPh sb="10" eb="12">
      <t>イチラン</t>
    </rPh>
    <phoneticPr fontId="1"/>
  </si>
  <si>
    <t>市民雇用奨励金対象者一覧（㈱●●）</t>
    <rPh sb="0" eb="2">
      <t>シミン</t>
    </rPh>
    <rPh sb="2" eb="4">
      <t>コヨウ</t>
    </rPh>
    <rPh sb="4" eb="7">
      <t>ショウレイキン</t>
    </rPh>
    <rPh sb="7" eb="9">
      <t>タイショウ</t>
    </rPh>
    <rPh sb="9" eb="10">
      <t>シャ</t>
    </rPh>
    <rPh sb="10" eb="12">
      <t>イチラン</t>
    </rPh>
    <phoneticPr fontId="1"/>
  </si>
  <si>
    <t>操業開始日（令和〇年〇月〇日）前に雇った人か</t>
    <rPh sb="0" eb="2">
      <t>ソウギョウ</t>
    </rPh>
    <rPh sb="2" eb="4">
      <t>カイシ</t>
    </rPh>
    <rPh sb="4" eb="5">
      <t>ヒ</t>
    </rPh>
    <rPh sb="6" eb="8">
      <t>レイワ</t>
    </rPh>
    <rPh sb="9" eb="10">
      <t>ネン</t>
    </rPh>
    <rPh sb="11" eb="12">
      <t>ツキ</t>
    </rPh>
    <rPh sb="13" eb="14">
      <t>ニチ</t>
    </rPh>
    <rPh sb="15" eb="16">
      <t>マエ</t>
    </rPh>
    <rPh sb="17" eb="18">
      <t>ヤト</t>
    </rPh>
    <rPh sb="20" eb="21">
      <t>ヒト</t>
    </rPh>
    <phoneticPr fontId="1"/>
  </si>
  <si>
    <t>採用日又は操業開始日（令和〇年〇月〇日）から交付申請日
（令和△年△月△日）
までの雇用期間</t>
    <rPh sb="0" eb="2">
      <t>サイヨウ</t>
    </rPh>
    <rPh sb="2" eb="3">
      <t>ビ</t>
    </rPh>
    <rPh sb="3" eb="4">
      <t>マタ</t>
    </rPh>
    <rPh sb="5" eb="7">
      <t>ソウギョウ</t>
    </rPh>
    <rPh sb="7" eb="9">
      <t>カイシ</t>
    </rPh>
    <rPh sb="9" eb="10">
      <t>ヒ</t>
    </rPh>
    <rPh sb="11" eb="13">
      <t>レイワ</t>
    </rPh>
    <rPh sb="14" eb="15">
      <t>ネン</t>
    </rPh>
    <rPh sb="16" eb="17">
      <t>ツキ</t>
    </rPh>
    <rPh sb="18" eb="19">
      <t>ニチ</t>
    </rPh>
    <rPh sb="22" eb="24">
      <t>コウフ</t>
    </rPh>
    <rPh sb="24" eb="26">
      <t>シンセイ</t>
    </rPh>
    <rPh sb="26" eb="27">
      <t>ビ</t>
    </rPh>
    <rPh sb="29" eb="31">
      <t>レイワ</t>
    </rPh>
    <rPh sb="32" eb="33">
      <t>ネン</t>
    </rPh>
    <rPh sb="34" eb="35">
      <t>ツキ</t>
    </rPh>
    <rPh sb="36" eb="37">
      <t>ニチ</t>
    </rPh>
    <phoneticPr fontId="1"/>
  </si>
  <si>
    <t>期間の定めのない雇用契約か</t>
    <rPh sb="0" eb="2">
      <t>キカン</t>
    </rPh>
    <rPh sb="3" eb="4">
      <t>サダ</t>
    </rPh>
    <rPh sb="8" eb="10">
      <t>コヨウ</t>
    </rPh>
    <rPh sb="10" eb="12">
      <t>ケイヤク</t>
    </rPh>
    <phoneticPr fontId="1"/>
  </si>
  <si>
    <t>〇 or ―</t>
    <phoneticPr fontId="1"/>
  </si>
  <si>
    <t>採用日が操業開始日前の場合、事業着手日（令和〇年〇月〇日）以降か</t>
    <rPh sb="0" eb="3">
      <t>サイヨウビ</t>
    </rPh>
    <rPh sb="4" eb="6">
      <t>ソウギョウ</t>
    </rPh>
    <rPh sb="6" eb="8">
      <t>カイシ</t>
    </rPh>
    <rPh sb="8" eb="9">
      <t>ビ</t>
    </rPh>
    <rPh sb="9" eb="10">
      <t>マエ</t>
    </rPh>
    <rPh sb="11" eb="13">
      <t>バアイ</t>
    </rPh>
    <rPh sb="14" eb="16">
      <t>ジギョウ</t>
    </rPh>
    <rPh sb="16" eb="18">
      <t>チャクシュ</t>
    </rPh>
    <rPh sb="18" eb="19">
      <t>ヒ</t>
    </rPh>
    <rPh sb="20" eb="22">
      <t>レイワ</t>
    </rPh>
    <rPh sb="23" eb="24">
      <t>ネン</t>
    </rPh>
    <rPh sb="25" eb="26">
      <t>ガツ</t>
    </rPh>
    <rPh sb="27" eb="28">
      <t>ニチ</t>
    </rPh>
    <rPh sb="29" eb="31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</si>
</sst>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General&quot;年&quot;"/>
    <numFmt numFmtId="178" formatCode="General&quot;月&quot;"/>
    <numFmt numFmtId="179" formatCode="General&quot;日&quot;"/>
    <numFmt numFmtId="180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sz val="12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vertical="center" shrinkToFit="1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NumberFormat="1" applyFont="1" applyFill="1">
      <alignment vertical="center"/>
    </xf>
    <xf numFmtId="180" fontId="3" fillId="2" borderId="0" xfId="0" applyNumberFormat="1" applyFont="1" applyFill="1">
      <alignment vertical="center"/>
    </xf>
    <xf numFmtId="0" fontId="3" fillId="0" borderId="0" xfId="0" applyFont="1">
      <alignment vertical="center"/>
    </xf>
    <xf numFmtId="58" fontId="5" fillId="2" borderId="0" xfId="0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58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>
      <alignment vertical="center"/>
    </xf>
    <xf numFmtId="176" fontId="7" fillId="3" borderId="1" xfId="0" applyNumberFormat="1" applyFont="1" applyFill="1" applyBorder="1">
      <alignment vertical="center"/>
    </xf>
    <xf numFmtId="0" fontId="7" fillId="3" borderId="1" xfId="0" applyNumberFormat="1" applyFont="1" applyFill="1" applyBorder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180" fontId="7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176" fontId="8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shrinkToFit="1"/>
    </xf>
    <xf numFmtId="177" fontId="9" fillId="2" borderId="1" xfId="0" applyNumberFormat="1" applyFont="1" applyFill="1" applyBorder="1">
      <alignment vertical="center"/>
    </xf>
    <xf numFmtId="178" fontId="9" fillId="2" borderId="1" xfId="0" applyNumberFormat="1" applyFont="1" applyFill="1" applyBorder="1">
      <alignment vertical="center"/>
    </xf>
    <xf numFmtId="179" fontId="9" fillId="2" borderId="1" xfId="0" applyNumberFormat="1" applyFont="1" applyFill="1" applyBorder="1">
      <alignment vertical="center"/>
    </xf>
    <xf numFmtId="177" fontId="7" fillId="2" borderId="1" xfId="0" applyNumberFormat="1" applyFont="1" applyFill="1" applyBorder="1" applyAlignment="1">
      <alignment horizontal="right" vertical="center"/>
    </xf>
    <xf numFmtId="178" fontId="7" fillId="2" borderId="1" xfId="0" applyNumberFormat="1" applyFont="1" applyFill="1" applyBorder="1" applyAlignment="1">
      <alignment horizontal="right" vertical="center"/>
    </xf>
    <xf numFmtId="179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shrinkToFit="1"/>
    </xf>
    <xf numFmtId="0" fontId="9" fillId="2" borderId="0" xfId="0" applyFont="1" applyFill="1" applyAlignment="1">
      <alignment vertical="center" shrinkToFit="1"/>
    </xf>
    <xf numFmtId="0" fontId="9" fillId="2" borderId="0" xfId="0" applyFont="1" applyFill="1">
      <alignment vertical="center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>
      <alignment vertical="center"/>
    </xf>
    <xf numFmtId="180" fontId="9" fillId="2" borderId="0" xfId="0" applyNumberFormat="1" applyFont="1" applyFill="1">
      <alignment vertical="center"/>
    </xf>
    <xf numFmtId="0" fontId="7" fillId="2" borderId="0" xfId="0" applyFont="1" applyFill="1">
      <alignment vertical="center"/>
    </xf>
    <xf numFmtId="176" fontId="7" fillId="2" borderId="13" xfId="0" applyNumberFormat="1" applyFont="1" applyFill="1" applyBorder="1" applyAlignment="1">
      <alignment horizontal="center" vertical="center"/>
    </xf>
    <xf numFmtId="0" fontId="7" fillId="2" borderId="0" xfId="0" applyNumberFormat="1" applyFont="1" applyFill="1">
      <alignment vertical="center"/>
    </xf>
    <xf numFmtId="176" fontId="7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0" xfId="0" applyFont="1">
      <alignment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180" fontId="3" fillId="0" borderId="0" xfId="0" applyNumberFormat="1" applyFont="1">
      <alignment vertical="center"/>
    </xf>
    <xf numFmtId="0" fontId="3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6" fillId="4" borderId="1" xfId="0" applyFont="1" applyFill="1" applyBorder="1" applyAlignment="1">
      <alignment horizontal="center" vertical="center" shrinkToFit="1"/>
    </xf>
    <xf numFmtId="176" fontId="6" fillId="4" borderId="1" xfId="0" applyNumberFormat="1" applyFont="1" applyFill="1" applyBorder="1" applyAlignment="1">
      <alignment horizontal="center" vertical="center"/>
    </xf>
    <xf numFmtId="176" fontId="8" fillId="4" borderId="1" xfId="0" applyNumberFormat="1" applyFont="1" applyFill="1" applyBorder="1" applyAlignment="1">
      <alignment horizontal="center" vertical="center"/>
    </xf>
    <xf numFmtId="176" fontId="6" fillId="4" borderId="3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 shrinkToFit="1"/>
    </xf>
    <xf numFmtId="177" fontId="9" fillId="4" borderId="1" xfId="0" applyNumberFormat="1" applyFont="1" applyFill="1" applyBorder="1">
      <alignment vertical="center"/>
    </xf>
    <xf numFmtId="178" fontId="9" fillId="4" borderId="1" xfId="0" applyNumberFormat="1" applyFont="1" applyFill="1" applyBorder="1">
      <alignment vertical="center"/>
    </xf>
    <xf numFmtId="179" fontId="9" fillId="4" borderId="1" xfId="0" applyNumberFormat="1" applyFont="1" applyFill="1" applyBorder="1">
      <alignment vertical="center"/>
    </xf>
    <xf numFmtId="177" fontId="7" fillId="4" borderId="1" xfId="0" applyNumberFormat="1" applyFont="1" applyFill="1" applyBorder="1" applyAlignment="1">
      <alignment horizontal="right" vertical="center"/>
    </xf>
    <xf numFmtId="178" fontId="7" fillId="4" borderId="1" xfId="0" applyNumberFormat="1" applyFont="1" applyFill="1" applyBorder="1" applyAlignment="1">
      <alignment horizontal="right" vertical="center"/>
    </xf>
    <xf numFmtId="179" fontId="7" fillId="4" borderId="1" xfId="0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180" fontId="7" fillId="4" borderId="1" xfId="0" applyNumberFormat="1" applyFont="1" applyFill="1" applyBorder="1" applyAlignment="1">
      <alignment horizontal="center" vertical="center"/>
    </xf>
    <xf numFmtId="38" fontId="7" fillId="4" borderId="1" xfId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76" fontId="7" fillId="2" borderId="2" xfId="0" applyNumberFormat="1" applyFont="1" applyFill="1" applyBorder="1" applyAlignment="1">
      <alignment horizontal="center" vertical="center"/>
    </xf>
    <xf numFmtId="176" fontId="7" fillId="2" borderId="1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176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58" fontId="7" fillId="2" borderId="2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shrinkToFit="1"/>
    </xf>
    <xf numFmtId="176" fontId="7" fillId="2" borderId="1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6" fillId="3" borderId="9" xfId="0" applyFont="1" applyFill="1" applyBorder="1" applyAlignment="1">
      <alignment horizontal="center" vertical="center" wrapText="1" shrinkToFi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0" xfId="0" applyFont="1" applyFill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center" vertical="center" wrapText="1" shrinkToFit="1"/>
    </xf>
    <xf numFmtId="0" fontId="6" fillId="3" borderId="12" xfId="0" applyFont="1" applyFill="1" applyBorder="1" applyAlignment="1">
      <alignment horizontal="center" vertical="center" wrapText="1" shrinkToFit="1"/>
    </xf>
    <xf numFmtId="0" fontId="6" fillId="3" borderId="13" xfId="0" applyFont="1" applyFill="1" applyBorder="1" applyAlignment="1">
      <alignment horizontal="center" vertical="center" wrapText="1" shrinkToFit="1"/>
    </xf>
    <xf numFmtId="0" fontId="6" fillId="3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Border="1" applyAlignment="1">
      <alignment horizontal="left" vertical="center" shrinkToFit="1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/>
    </xf>
    <xf numFmtId="176" fontId="6" fillId="3" borderId="7" xfId="0" applyNumberFormat="1" applyFont="1" applyFill="1" applyBorder="1" applyAlignment="1">
      <alignment horizontal="center" vertical="center" wrapText="1"/>
    </xf>
    <xf numFmtId="176" fontId="6" fillId="3" borderId="10" xfId="0" applyNumberFormat="1" applyFont="1" applyFill="1" applyBorder="1" applyAlignment="1">
      <alignment horizontal="center" vertical="center"/>
    </xf>
    <xf numFmtId="176" fontId="6" fillId="3" borderId="12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18"/>
  <sheetViews>
    <sheetView tabSelected="1" view="pageBreakPreview" zoomScale="78" zoomScaleNormal="85" zoomScaleSheetLayoutView="78" zoomScalePageLayoutView="120" workbookViewId="0">
      <selection activeCell="C26" sqref="C26"/>
    </sheetView>
  </sheetViews>
  <sheetFormatPr defaultColWidth="0" defaultRowHeight="18.75" x14ac:dyDescent="0.15"/>
  <cols>
    <col min="1" max="1" width="4.375" style="6" customWidth="1"/>
    <col min="2" max="2" width="16.875" style="56" customWidth="1"/>
    <col min="3" max="3" width="22.625" style="6" customWidth="1"/>
    <col min="4" max="4" width="18.375" style="57" hidden="1" customWidth="1"/>
    <col min="5" max="5" width="10.375" style="57" customWidth="1"/>
    <col min="6" max="6" width="20.625" style="6" customWidth="1"/>
    <col min="7" max="7" width="10.25" style="6" customWidth="1"/>
    <col min="8" max="8" width="5.375" style="6" hidden="1" customWidth="1"/>
    <col min="9" max="10" width="5.375" style="53" hidden="1" customWidth="1"/>
    <col min="11" max="11" width="19.875" style="6" customWidth="1"/>
    <col min="12" max="13" width="13.125" style="53" customWidth="1"/>
    <col min="14" max="16" width="7.625" style="53" customWidth="1"/>
    <col min="17" max="17" width="16.125" style="6" hidden="1" customWidth="1"/>
    <col min="18" max="18" width="12.5" style="6" hidden="1" customWidth="1"/>
    <col min="19" max="19" width="17.625" style="6" hidden="1" customWidth="1"/>
    <col min="20" max="20" width="10.75" style="6" customWidth="1"/>
    <col min="21" max="21" width="11" style="6" customWidth="1"/>
    <col min="22" max="22" width="10.625" style="53" hidden="1" customWidth="1"/>
    <col min="23" max="23" width="10.625" style="54" hidden="1" customWidth="1"/>
    <col min="24" max="25" width="10.625" style="6" hidden="1" customWidth="1"/>
    <col min="26" max="26" width="10.625" style="55" hidden="1" customWidth="1"/>
    <col min="27" max="28" width="10.625" style="6" hidden="1" customWidth="1"/>
    <col min="29" max="29" width="10.625" style="55" hidden="1" customWidth="1"/>
    <col min="30" max="31" width="10.625" style="6" hidden="1" customWidth="1"/>
    <col min="32" max="32" width="10.625" style="55" hidden="1" customWidth="1"/>
    <col min="33" max="34" width="10.625" style="6" hidden="1" customWidth="1"/>
    <col min="35" max="35" width="10.625" style="55" hidden="1" customWidth="1"/>
    <col min="36" max="37" width="10.625" style="6" hidden="1" customWidth="1"/>
    <col min="38" max="38" width="10.625" style="55" hidden="1" customWidth="1"/>
    <col min="39" max="40" width="10.625" style="6" hidden="1" customWidth="1"/>
    <col min="41" max="41" width="10.625" style="55" hidden="1" customWidth="1"/>
    <col min="42" max="43" width="10.625" style="6" hidden="1" customWidth="1"/>
    <col min="44" max="44" width="10.625" style="55" hidden="1" customWidth="1"/>
    <col min="45" max="46" width="10.625" style="6" hidden="1" customWidth="1"/>
    <col min="47" max="47" width="10.625" style="55" hidden="1" customWidth="1"/>
    <col min="48" max="49" width="10.625" style="6" hidden="1" customWidth="1"/>
    <col min="50" max="50" width="10.625" style="55" hidden="1" customWidth="1"/>
    <col min="51" max="52" width="10.625" style="6" hidden="1" customWidth="1"/>
    <col min="53" max="53" width="10.625" style="55" hidden="1" customWidth="1"/>
    <col min="54" max="55" width="10.625" style="6" hidden="1" customWidth="1"/>
    <col min="56" max="56" width="10.625" style="55" hidden="1" customWidth="1"/>
    <col min="57" max="58" width="10.625" style="6" hidden="1" customWidth="1"/>
    <col min="59" max="59" width="10.625" style="55" hidden="1" customWidth="1"/>
    <col min="60" max="61" width="10.625" style="6" hidden="1" customWidth="1"/>
    <col min="62" max="62" width="10.625" style="55" hidden="1" customWidth="1"/>
    <col min="63" max="64" width="10.625" style="6" hidden="1" customWidth="1"/>
    <col min="65" max="65" width="10.625" style="55" hidden="1" customWidth="1"/>
    <col min="66" max="67" width="10.625" style="6" hidden="1" customWidth="1"/>
    <col min="68" max="68" width="10.625" style="55" hidden="1" customWidth="1"/>
    <col min="69" max="70" width="10.625" style="6" hidden="1" customWidth="1"/>
    <col min="71" max="71" width="10.625" style="55" hidden="1" customWidth="1"/>
    <col min="72" max="73" width="10.625" style="6" hidden="1" customWidth="1"/>
    <col min="74" max="74" width="10.625" style="55" hidden="1" customWidth="1"/>
    <col min="75" max="76" width="10.625" style="6" hidden="1" customWidth="1"/>
    <col min="77" max="77" width="10.625" style="55" hidden="1" customWidth="1"/>
    <col min="78" max="79" width="10.625" style="6" hidden="1" customWidth="1"/>
    <col min="80" max="80" width="10.625" style="55" hidden="1" customWidth="1"/>
    <col min="81" max="82" width="10.625" style="6" hidden="1" customWidth="1"/>
    <col min="83" max="83" width="10.625" style="55" hidden="1" customWidth="1"/>
    <col min="84" max="85" width="10.625" style="6" hidden="1" customWidth="1"/>
    <col min="86" max="86" width="10.625" style="55" hidden="1" customWidth="1"/>
    <col min="87" max="88" width="10.625" style="6" hidden="1" customWidth="1"/>
    <col min="89" max="89" width="10.625" style="55" hidden="1" customWidth="1"/>
    <col min="90" max="91" width="10.625" style="6" hidden="1" customWidth="1"/>
    <col min="92" max="92" width="10.625" style="55" hidden="1" customWidth="1"/>
    <col min="93" max="93" width="10.625" style="6" hidden="1" customWidth="1"/>
    <col min="94" max="94" width="5" style="6" hidden="1" customWidth="1"/>
    <col min="95" max="95" width="7" style="55" hidden="1" customWidth="1"/>
    <col min="96" max="97" width="5.375" style="55" hidden="1" customWidth="1"/>
    <col min="98" max="98" width="6.875" style="55" hidden="1" customWidth="1"/>
    <col min="99" max="99" width="5.375" style="55" hidden="1" customWidth="1"/>
    <col min="100" max="100" width="7.625" style="55" hidden="1" customWidth="1"/>
    <col min="101" max="101" width="6.875" style="55" hidden="1" customWidth="1"/>
    <col min="102" max="103" width="5.375" style="55" hidden="1" customWidth="1"/>
    <col min="104" max="104" width="7.875" style="55" hidden="1" customWidth="1"/>
    <col min="105" max="105" width="5.375" style="55" hidden="1" customWidth="1"/>
    <col min="106" max="106" width="6.625" style="55" hidden="1" customWidth="1"/>
    <col min="107" max="107" width="7.875" style="55" hidden="1" customWidth="1"/>
    <col min="108" max="110" width="10.625" style="6" hidden="1" customWidth="1"/>
    <col min="111" max="111" width="11.875" style="6" customWidth="1"/>
    <col min="112" max="114" width="10.625" style="6" hidden="1" customWidth="1"/>
    <col min="115" max="16384" width="0" style="6" hidden="1"/>
  </cols>
  <sheetData>
    <row r="1" spans="1:111" x14ac:dyDescent="0.15">
      <c r="A1" s="1"/>
      <c r="B1" s="2"/>
      <c r="C1" s="1"/>
      <c r="D1" s="3"/>
      <c r="E1" s="3"/>
      <c r="F1" s="1"/>
      <c r="G1" s="1"/>
      <c r="H1" s="1"/>
      <c r="I1" s="4"/>
      <c r="J1" s="4"/>
      <c r="K1" s="1"/>
      <c r="L1" s="4"/>
      <c r="M1" s="4"/>
      <c r="N1" s="4"/>
      <c r="O1" s="4"/>
      <c r="P1" s="4"/>
      <c r="Q1" s="1"/>
      <c r="R1" s="1"/>
      <c r="S1" s="1"/>
      <c r="T1" s="1"/>
      <c r="U1" s="1"/>
      <c r="V1" s="4"/>
      <c r="W1" s="1"/>
      <c r="X1" s="1"/>
      <c r="Y1" s="1"/>
      <c r="Z1" s="5"/>
      <c r="AA1" s="1"/>
      <c r="AB1" s="1"/>
      <c r="AC1" s="5"/>
      <c r="AD1" s="1"/>
      <c r="AE1" s="1"/>
      <c r="AF1" s="5"/>
      <c r="AG1" s="1"/>
      <c r="AH1" s="1"/>
      <c r="AI1" s="5"/>
      <c r="AJ1" s="1"/>
      <c r="AK1" s="1"/>
      <c r="AL1" s="5"/>
      <c r="AM1" s="1"/>
      <c r="AN1" s="1"/>
      <c r="AO1" s="5"/>
      <c r="AP1" s="1"/>
      <c r="AQ1" s="1"/>
      <c r="AR1" s="5"/>
      <c r="AS1" s="1"/>
      <c r="AT1" s="1"/>
      <c r="AU1" s="5"/>
      <c r="AV1" s="1"/>
      <c r="AW1" s="1"/>
      <c r="AX1" s="5"/>
      <c r="AY1" s="1"/>
      <c r="AZ1" s="1"/>
      <c r="BA1" s="5"/>
      <c r="BB1" s="1"/>
      <c r="BC1" s="1"/>
      <c r="BD1" s="5"/>
      <c r="BE1" s="1"/>
      <c r="BF1" s="1"/>
      <c r="BG1" s="5"/>
      <c r="BH1" s="1"/>
      <c r="BI1" s="1"/>
      <c r="BJ1" s="5"/>
      <c r="BK1" s="1"/>
      <c r="BL1" s="1"/>
      <c r="BM1" s="5"/>
      <c r="BN1" s="1"/>
      <c r="BO1" s="1"/>
      <c r="BP1" s="5"/>
      <c r="BQ1" s="1"/>
      <c r="BR1" s="1"/>
      <c r="BS1" s="5"/>
      <c r="BT1" s="1"/>
      <c r="BU1" s="1"/>
      <c r="BV1" s="5"/>
      <c r="BW1" s="1"/>
      <c r="BX1" s="1"/>
      <c r="BY1" s="5"/>
      <c r="BZ1" s="1"/>
      <c r="CA1" s="1"/>
      <c r="CB1" s="5"/>
      <c r="CC1" s="1"/>
      <c r="CD1" s="1"/>
      <c r="CE1" s="5"/>
      <c r="CF1" s="1"/>
      <c r="CG1" s="1"/>
      <c r="CH1" s="5"/>
      <c r="CI1" s="1"/>
      <c r="CJ1" s="1"/>
      <c r="CK1" s="5"/>
      <c r="CL1" s="1"/>
      <c r="CM1" s="1"/>
      <c r="CN1" s="5"/>
      <c r="CO1" s="1"/>
      <c r="CP1" s="1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1"/>
      <c r="DE1" s="1"/>
      <c r="DF1" s="1"/>
      <c r="DG1" s="1"/>
    </row>
    <row r="2" spans="1:111" ht="58.5" customHeight="1" x14ac:dyDescent="0.15">
      <c r="A2" s="1"/>
      <c r="B2" s="110" t="s">
        <v>46</v>
      </c>
      <c r="C2" s="110"/>
      <c r="D2" s="110"/>
      <c r="E2" s="110"/>
      <c r="F2" s="110"/>
      <c r="G2" s="7"/>
      <c r="H2" s="8"/>
      <c r="I2" s="8"/>
      <c r="J2" s="8"/>
      <c r="K2" s="8"/>
      <c r="L2" s="8"/>
      <c r="M2" s="8"/>
      <c r="N2" s="9"/>
      <c r="O2" s="9"/>
      <c r="P2" s="9"/>
      <c r="Q2" s="9"/>
      <c r="R2" s="9"/>
      <c r="S2" s="9"/>
      <c r="T2" s="9"/>
      <c r="U2" s="9"/>
      <c r="V2" s="9"/>
      <c r="W2" s="9"/>
      <c r="X2" s="1"/>
      <c r="Y2" s="1"/>
      <c r="Z2" s="5"/>
      <c r="AA2" s="1"/>
      <c r="AB2" s="1"/>
      <c r="AC2" s="5"/>
      <c r="AD2" s="1"/>
      <c r="AE2" s="1"/>
      <c r="AF2" s="5"/>
      <c r="AG2" s="1"/>
      <c r="AH2" s="1"/>
      <c r="AI2" s="5"/>
      <c r="AJ2" s="1"/>
      <c r="AK2" s="1"/>
      <c r="AL2" s="5"/>
      <c r="AM2" s="1"/>
      <c r="AN2" s="1"/>
      <c r="AO2" s="5"/>
      <c r="AP2" s="1"/>
      <c r="AQ2" s="1"/>
      <c r="AR2" s="5"/>
      <c r="AS2" s="1"/>
      <c r="AT2" s="1"/>
      <c r="AU2" s="5"/>
      <c r="AV2" s="1"/>
      <c r="AW2" s="1"/>
      <c r="AX2" s="5"/>
      <c r="AY2" s="1"/>
      <c r="AZ2" s="1"/>
      <c r="BA2" s="5"/>
      <c r="BB2" s="1"/>
      <c r="BC2" s="1"/>
      <c r="BD2" s="5"/>
      <c r="BE2" s="1"/>
      <c r="BF2" s="1"/>
      <c r="BG2" s="5"/>
      <c r="BH2" s="1"/>
      <c r="BI2" s="1"/>
      <c r="BJ2" s="5"/>
      <c r="BK2" s="1"/>
      <c r="BL2" s="1"/>
      <c r="BM2" s="5"/>
      <c r="BN2" s="1"/>
      <c r="BO2" s="1"/>
      <c r="BP2" s="5"/>
      <c r="BQ2" s="1"/>
      <c r="BR2" s="1"/>
      <c r="BS2" s="5"/>
      <c r="BT2" s="1"/>
      <c r="BU2" s="1"/>
      <c r="BV2" s="5"/>
      <c r="BW2" s="1"/>
      <c r="BX2" s="1"/>
      <c r="BY2" s="5"/>
      <c r="BZ2" s="1"/>
      <c r="CA2" s="1"/>
      <c r="CB2" s="5"/>
      <c r="CC2" s="1"/>
      <c r="CD2" s="1"/>
      <c r="CE2" s="5"/>
      <c r="CF2" s="1"/>
      <c r="CG2" s="1"/>
      <c r="CH2" s="5"/>
      <c r="CI2" s="1"/>
      <c r="CJ2" s="1"/>
      <c r="CK2" s="5"/>
      <c r="CL2" s="1"/>
      <c r="CM2" s="1"/>
      <c r="CN2" s="5"/>
      <c r="CO2" s="1"/>
      <c r="CP2" s="1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1"/>
      <c r="DE2" s="1"/>
      <c r="DF2" s="1"/>
      <c r="DG2" s="1"/>
    </row>
    <row r="3" spans="1:111" ht="19.5" customHeight="1" thickBot="1" x14ac:dyDescent="0.2">
      <c r="A3" s="1"/>
      <c r="B3" s="10"/>
      <c r="C3" s="10"/>
      <c r="D3" s="10"/>
      <c r="E3" s="11"/>
      <c r="F3" s="12"/>
      <c r="G3" s="1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"/>
      <c r="U3" s="13"/>
      <c r="V3" s="13"/>
      <c r="W3" s="13"/>
      <c r="X3" s="1"/>
      <c r="Y3" s="1"/>
      <c r="Z3" s="5"/>
      <c r="AA3" s="1"/>
      <c r="AB3" s="1"/>
      <c r="AC3" s="5"/>
      <c r="AD3" s="1"/>
      <c r="AE3" s="1"/>
      <c r="AF3" s="5"/>
      <c r="AG3" s="1"/>
      <c r="AH3" s="1"/>
      <c r="AI3" s="5"/>
      <c r="AJ3" s="1"/>
      <c r="AK3" s="1"/>
      <c r="AL3" s="5"/>
      <c r="AM3" s="1"/>
      <c r="AN3" s="1"/>
      <c r="AO3" s="5"/>
      <c r="AP3" s="1"/>
      <c r="AQ3" s="1"/>
      <c r="AR3" s="5"/>
      <c r="AS3" s="1"/>
      <c r="AT3" s="1"/>
      <c r="AU3" s="5"/>
      <c r="AV3" s="1"/>
      <c r="AW3" s="1"/>
      <c r="AX3" s="5"/>
      <c r="AY3" s="1"/>
      <c r="AZ3" s="1"/>
      <c r="BA3" s="5"/>
      <c r="BB3" s="1"/>
      <c r="BC3" s="1"/>
      <c r="BD3" s="5"/>
      <c r="BE3" s="1"/>
      <c r="BF3" s="1"/>
      <c r="BG3" s="5"/>
      <c r="BH3" s="1"/>
      <c r="BI3" s="1"/>
      <c r="BJ3" s="5"/>
      <c r="BK3" s="1"/>
      <c r="BL3" s="1"/>
      <c r="BM3" s="5"/>
      <c r="BN3" s="1"/>
      <c r="BO3" s="1"/>
      <c r="BP3" s="5"/>
      <c r="BQ3" s="1"/>
      <c r="BR3" s="1"/>
      <c r="BS3" s="5"/>
      <c r="BT3" s="1"/>
      <c r="BU3" s="1"/>
      <c r="BV3" s="5"/>
      <c r="BW3" s="1"/>
      <c r="BX3" s="1"/>
      <c r="BY3" s="5"/>
      <c r="BZ3" s="1"/>
      <c r="CA3" s="1"/>
      <c r="CB3" s="5"/>
      <c r="CC3" s="1"/>
      <c r="CD3" s="1"/>
      <c r="CE3" s="5"/>
      <c r="CF3" s="1"/>
      <c r="CG3" s="1"/>
      <c r="CH3" s="5"/>
      <c r="CI3" s="1"/>
      <c r="CJ3" s="1"/>
      <c r="CK3" s="5"/>
      <c r="CL3" s="1"/>
      <c r="CM3" s="1"/>
      <c r="CN3" s="5"/>
      <c r="CO3" s="1"/>
      <c r="CP3" s="1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1"/>
      <c r="DE3" s="1"/>
      <c r="DF3" s="1"/>
      <c r="DG3" s="1"/>
    </row>
    <row r="4" spans="1:111" ht="30.75" customHeight="1" x14ac:dyDescent="0.15">
      <c r="A4" s="14"/>
      <c r="B4" s="96" t="s">
        <v>3</v>
      </c>
      <c r="C4" s="111" t="s">
        <v>4</v>
      </c>
      <c r="D4" s="112" t="s">
        <v>0</v>
      </c>
      <c r="E4" s="113" t="s">
        <v>49</v>
      </c>
      <c r="F4" s="111" t="s">
        <v>1</v>
      </c>
      <c r="G4" s="88" t="s">
        <v>7</v>
      </c>
      <c r="H4" s="96" t="s">
        <v>33</v>
      </c>
      <c r="I4" s="96"/>
      <c r="J4" s="96"/>
      <c r="K4" s="97" t="s">
        <v>2</v>
      </c>
      <c r="L4" s="100" t="s">
        <v>43</v>
      </c>
      <c r="M4" s="116" t="s">
        <v>51</v>
      </c>
      <c r="N4" s="101" t="s">
        <v>44</v>
      </c>
      <c r="O4" s="102"/>
      <c r="P4" s="103"/>
      <c r="Q4" s="15">
        <v>43160</v>
      </c>
      <c r="R4" s="16" t="s">
        <v>5</v>
      </c>
      <c r="S4" s="92" t="s">
        <v>6</v>
      </c>
      <c r="T4" s="92" t="s">
        <v>27</v>
      </c>
      <c r="U4" s="92" t="s">
        <v>34</v>
      </c>
      <c r="V4" s="88" t="s">
        <v>24</v>
      </c>
      <c r="W4" s="88"/>
      <c r="X4" s="88"/>
      <c r="Y4" s="88"/>
      <c r="Z4" s="88"/>
      <c r="AA4" s="88"/>
      <c r="AB4" s="88" t="s">
        <v>25</v>
      </c>
      <c r="AC4" s="88"/>
      <c r="AD4" s="88"/>
      <c r="AE4" s="88"/>
      <c r="AF4" s="88"/>
      <c r="AG4" s="88"/>
      <c r="AH4" s="88" t="s">
        <v>21</v>
      </c>
      <c r="AI4" s="88"/>
      <c r="AJ4" s="88"/>
      <c r="AK4" s="88"/>
      <c r="AL4" s="88"/>
      <c r="AM4" s="88"/>
      <c r="AN4" s="88" t="s">
        <v>20</v>
      </c>
      <c r="AO4" s="88"/>
      <c r="AP4" s="88"/>
      <c r="AQ4" s="88"/>
      <c r="AR4" s="88"/>
      <c r="AS4" s="88"/>
      <c r="AT4" s="88" t="s">
        <v>19</v>
      </c>
      <c r="AU4" s="88"/>
      <c r="AV4" s="88"/>
      <c r="AW4" s="88"/>
      <c r="AX4" s="88"/>
      <c r="AY4" s="88"/>
      <c r="AZ4" s="88" t="s">
        <v>18</v>
      </c>
      <c r="BA4" s="88"/>
      <c r="BB4" s="88"/>
      <c r="BC4" s="88"/>
      <c r="BD4" s="88"/>
      <c r="BE4" s="88"/>
      <c r="BF4" s="88" t="s">
        <v>17</v>
      </c>
      <c r="BG4" s="88"/>
      <c r="BH4" s="88"/>
      <c r="BI4" s="88"/>
      <c r="BJ4" s="88"/>
      <c r="BK4" s="88"/>
      <c r="BL4" s="88" t="s">
        <v>16</v>
      </c>
      <c r="BM4" s="88"/>
      <c r="BN4" s="88"/>
      <c r="BO4" s="88"/>
      <c r="BP4" s="88"/>
      <c r="BQ4" s="88"/>
      <c r="BR4" s="88" t="s">
        <v>15</v>
      </c>
      <c r="BS4" s="88"/>
      <c r="BT4" s="88"/>
      <c r="BU4" s="88"/>
      <c r="BV4" s="88"/>
      <c r="BW4" s="88"/>
      <c r="BX4" s="88" t="s">
        <v>14</v>
      </c>
      <c r="BY4" s="88"/>
      <c r="BZ4" s="88"/>
      <c r="CA4" s="88"/>
      <c r="CB4" s="88"/>
      <c r="CC4" s="88"/>
      <c r="CD4" s="88" t="s">
        <v>13</v>
      </c>
      <c r="CE4" s="88"/>
      <c r="CF4" s="88"/>
      <c r="CG4" s="88"/>
      <c r="CH4" s="88"/>
      <c r="CI4" s="88"/>
      <c r="CJ4" s="88" t="s">
        <v>23</v>
      </c>
      <c r="CK4" s="88"/>
      <c r="CL4" s="88"/>
      <c r="CM4" s="88"/>
      <c r="CN4" s="88"/>
      <c r="CO4" s="88"/>
      <c r="CP4" s="88" t="s">
        <v>22</v>
      </c>
      <c r="CQ4" s="88"/>
      <c r="CR4" s="88"/>
      <c r="CS4" s="88"/>
      <c r="CT4" s="88"/>
      <c r="CU4" s="88"/>
      <c r="CV4" s="88" t="s">
        <v>26</v>
      </c>
      <c r="CW4" s="88"/>
      <c r="CX4" s="88"/>
      <c r="CY4" s="88"/>
      <c r="CZ4" s="88"/>
      <c r="DA4" s="88"/>
      <c r="DB4" s="88" t="s">
        <v>29</v>
      </c>
      <c r="DC4" s="88"/>
      <c r="DD4" s="88"/>
      <c r="DE4" s="88"/>
      <c r="DF4" s="95"/>
      <c r="DG4" s="88" t="s">
        <v>30</v>
      </c>
    </row>
    <row r="5" spans="1:111" ht="18.75" customHeight="1" x14ac:dyDescent="0.15">
      <c r="A5" s="14"/>
      <c r="B5" s="96"/>
      <c r="C5" s="111"/>
      <c r="D5" s="112"/>
      <c r="E5" s="114"/>
      <c r="F5" s="111"/>
      <c r="G5" s="88"/>
      <c r="H5" s="96"/>
      <c r="I5" s="96"/>
      <c r="J5" s="96"/>
      <c r="K5" s="98"/>
      <c r="L5" s="100"/>
      <c r="M5" s="100"/>
      <c r="N5" s="104"/>
      <c r="O5" s="105"/>
      <c r="P5" s="106"/>
      <c r="Q5" s="15"/>
      <c r="R5" s="16"/>
      <c r="S5" s="93"/>
      <c r="T5" s="93"/>
      <c r="U5" s="93"/>
      <c r="V5" s="88" t="s">
        <v>9</v>
      </c>
      <c r="W5" s="88"/>
      <c r="X5" s="88"/>
      <c r="Y5" s="88" t="s">
        <v>10</v>
      </c>
      <c r="Z5" s="88"/>
      <c r="AA5" s="88"/>
      <c r="AB5" s="88" t="s">
        <v>9</v>
      </c>
      <c r="AC5" s="88"/>
      <c r="AD5" s="88"/>
      <c r="AE5" s="88" t="s">
        <v>10</v>
      </c>
      <c r="AF5" s="88"/>
      <c r="AG5" s="88"/>
      <c r="AH5" s="88" t="s">
        <v>9</v>
      </c>
      <c r="AI5" s="88"/>
      <c r="AJ5" s="88"/>
      <c r="AK5" s="88" t="s">
        <v>10</v>
      </c>
      <c r="AL5" s="88"/>
      <c r="AM5" s="88"/>
      <c r="AN5" s="88" t="s">
        <v>9</v>
      </c>
      <c r="AO5" s="88"/>
      <c r="AP5" s="88"/>
      <c r="AQ5" s="88" t="s">
        <v>10</v>
      </c>
      <c r="AR5" s="88"/>
      <c r="AS5" s="88"/>
      <c r="AT5" s="88" t="s">
        <v>9</v>
      </c>
      <c r="AU5" s="88"/>
      <c r="AV5" s="88"/>
      <c r="AW5" s="88" t="s">
        <v>10</v>
      </c>
      <c r="AX5" s="88"/>
      <c r="AY5" s="88"/>
      <c r="AZ5" s="88" t="s">
        <v>9</v>
      </c>
      <c r="BA5" s="88"/>
      <c r="BB5" s="88"/>
      <c r="BC5" s="88" t="s">
        <v>10</v>
      </c>
      <c r="BD5" s="88"/>
      <c r="BE5" s="88"/>
      <c r="BF5" s="88" t="s">
        <v>9</v>
      </c>
      <c r="BG5" s="88"/>
      <c r="BH5" s="88"/>
      <c r="BI5" s="88" t="s">
        <v>10</v>
      </c>
      <c r="BJ5" s="88"/>
      <c r="BK5" s="88"/>
      <c r="BL5" s="88" t="s">
        <v>9</v>
      </c>
      <c r="BM5" s="88"/>
      <c r="BN5" s="88"/>
      <c r="BO5" s="88" t="s">
        <v>10</v>
      </c>
      <c r="BP5" s="88"/>
      <c r="BQ5" s="88"/>
      <c r="BR5" s="88" t="s">
        <v>9</v>
      </c>
      <c r="BS5" s="88"/>
      <c r="BT5" s="88"/>
      <c r="BU5" s="88" t="s">
        <v>10</v>
      </c>
      <c r="BV5" s="88"/>
      <c r="BW5" s="88"/>
      <c r="BX5" s="88" t="s">
        <v>9</v>
      </c>
      <c r="BY5" s="88"/>
      <c r="BZ5" s="88"/>
      <c r="CA5" s="88" t="s">
        <v>10</v>
      </c>
      <c r="CB5" s="88"/>
      <c r="CC5" s="88"/>
      <c r="CD5" s="88" t="s">
        <v>9</v>
      </c>
      <c r="CE5" s="88"/>
      <c r="CF5" s="88"/>
      <c r="CG5" s="88" t="s">
        <v>10</v>
      </c>
      <c r="CH5" s="88"/>
      <c r="CI5" s="88"/>
      <c r="CJ5" s="88" t="s">
        <v>9</v>
      </c>
      <c r="CK5" s="88"/>
      <c r="CL5" s="88"/>
      <c r="CM5" s="88" t="s">
        <v>10</v>
      </c>
      <c r="CN5" s="88"/>
      <c r="CO5" s="88"/>
      <c r="CP5" s="88" t="s">
        <v>9</v>
      </c>
      <c r="CQ5" s="88"/>
      <c r="CR5" s="88"/>
      <c r="CS5" s="88" t="s">
        <v>10</v>
      </c>
      <c r="CT5" s="88"/>
      <c r="CU5" s="88"/>
      <c r="CV5" s="88" t="s">
        <v>9</v>
      </c>
      <c r="CW5" s="88"/>
      <c r="CX5" s="88"/>
      <c r="CY5" s="88" t="s">
        <v>10</v>
      </c>
      <c r="CZ5" s="88"/>
      <c r="DA5" s="88"/>
      <c r="DB5" s="88" t="s">
        <v>9</v>
      </c>
      <c r="DC5" s="88"/>
      <c r="DD5" s="88"/>
      <c r="DE5" s="88" t="s">
        <v>10</v>
      </c>
      <c r="DF5" s="95"/>
      <c r="DG5" s="88"/>
    </row>
    <row r="6" spans="1:111" ht="37.5" customHeight="1" x14ac:dyDescent="0.15">
      <c r="A6" s="14"/>
      <c r="B6" s="96"/>
      <c r="C6" s="111"/>
      <c r="D6" s="112"/>
      <c r="E6" s="115"/>
      <c r="F6" s="111"/>
      <c r="G6" s="88"/>
      <c r="H6" s="96"/>
      <c r="I6" s="96"/>
      <c r="J6" s="96"/>
      <c r="K6" s="99"/>
      <c r="L6" s="100"/>
      <c r="M6" s="100"/>
      <c r="N6" s="107"/>
      <c r="O6" s="108"/>
      <c r="P6" s="109"/>
      <c r="Q6" s="15"/>
      <c r="R6" s="16"/>
      <c r="S6" s="94"/>
      <c r="T6" s="94"/>
      <c r="U6" s="94"/>
      <c r="V6" s="77" t="s">
        <v>8</v>
      </c>
      <c r="W6" s="77" t="s">
        <v>11</v>
      </c>
      <c r="X6" s="18" t="s">
        <v>12</v>
      </c>
      <c r="Y6" s="77" t="s">
        <v>8</v>
      </c>
      <c r="Z6" s="77" t="s">
        <v>11</v>
      </c>
      <c r="AA6" s="18" t="s">
        <v>12</v>
      </c>
      <c r="AB6" s="77" t="s">
        <v>8</v>
      </c>
      <c r="AC6" s="77" t="s">
        <v>11</v>
      </c>
      <c r="AD6" s="18" t="s">
        <v>12</v>
      </c>
      <c r="AE6" s="77" t="s">
        <v>8</v>
      </c>
      <c r="AF6" s="77" t="s">
        <v>11</v>
      </c>
      <c r="AG6" s="18" t="s">
        <v>12</v>
      </c>
      <c r="AH6" s="77" t="s">
        <v>8</v>
      </c>
      <c r="AI6" s="77" t="s">
        <v>11</v>
      </c>
      <c r="AJ6" s="18" t="s">
        <v>12</v>
      </c>
      <c r="AK6" s="77" t="s">
        <v>8</v>
      </c>
      <c r="AL6" s="77" t="s">
        <v>11</v>
      </c>
      <c r="AM6" s="18" t="s">
        <v>12</v>
      </c>
      <c r="AN6" s="77" t="s">
        <v>8</v>
      </c>
      <c r="AO6" s="77" t="s">
        <v>11</v>
      </c>
      <c r="AP6" s="18" t="s">
        <v>12</v>
      </c>
      <c r="AQ6" s="77" t="s">
        <v>8</v>
      </c>
      <c r="AR6" s="77" t="s">
        <v>11</v>
      </c>
      <c r="AS6" s="18" t="s">
        <v>12</v>
      </c>
      <c r="AT6" s="77" t="s">
        <v>8</v>
      </c>
      <c r="AU6" s="77" t="s">
        <v>11</v>
      </c>
      <c r="AV6" s="18" t="s">
        <v>12</v>
      </c>
      <c r="AW6" s="77" t="s">
        <v>8</v>
      </c>
      <c r="AX6" s="77" t="s">
        <v>11</v>
      </c>
      <c r="AY6" s="18" t="s">
        <v>12</v>
      </c>
      <c r="AZ6" s="77" t="s">
        <v>8</v>
      </c>
      <c r="BA6" s="77" t="s">
        <v>11</v>
      </c>
      <c r="BB6" s="18" t="s">
        <v>12</v>
      </c>
      <c r="BC6" s="77" t="s">
        <v>8</v>
      </c>
      <c r="BD6" s="77" t="s">
        <v>11</v>
      </c>
      <c r="BE6" s="18" t="s">
        <v>12</v>
      </c>
      <c r="BF6" s="77" t="s">
        <v>8</v>
      </c>
      <c r="BG6" s="77" t="s">
        <v>11</v>
      </c>
      <c r="BH6" s="18" t="s">
        <v>12</v>
      </c>
      <c r="BI6" s="77" t="s">
        <v>8</v>
      </c>
      <c r="BJ6" s="77" t="s">
        <v>11</v>
      </c>
      <c r="BK6" s="18" t="s">
        <v>12</v>
      </c>
      <c r="BL6" s="77" t="s">
        <v>8</v>
      </c>
      <c r="BM6" s="77" t="s">
        <v>11</v>
      </c>
      <c r="BN6" s="18" t="s">
        <v>12</v>
      </c>
      <c r="BO6" s="77" t="s">
        <v>8</v>
      </c>
      <c r="BP6" s="77" t="s">
        <v>11</v>
      </c>
      <c r="BQ6" s="18" t="s">
        <v>12</v>
      </c>
      <c r="BR6" s="77" t="s">
        <v>8</v>
      </c>
      <c r="BS6" s="77" t="s">
        <v>11</v>
      </c>
      <c r="BT6" s="18" t="s">
        <v>12</v>
      </c>
      <c r="BU6" s="77" t="s">
        <v>8</v>
      </c>
      <c r="BV6" s="77" t="s">
        <v>11</v>
      </c>
      <c r="BW6" s="18" t="s">
        <v>12</v>
      </c>
      <c r="BX6" s="77" t="s">
        <v>8</v>
      </c>
      <c r="BY6" s="77" t="s">
        <v>11</v>
      </c>
      <c r="BZ6" s="18" t="s">
        <v>12</v>
      </c>
      <c r="CA6" s="77" t="s">
        <v>8</v>
      </c>
      <c r="CB6" s="77" t="s">
        <v>11</v>
      </c>
      <c r="CC6" s="18" t="s">
        <v>12</v>
      </c>
      <c r="CD6" s="77" t="s">
        <v>8</v>
      </c>
      <c r="CE6" s="77" t="s">
        <v>11</v>
      </c>
      <c r="CF6" s="18" t="s">
        <v>12</v>
      </c>
      <c r="CG6" s="77" t="s">
        <v>8</v>
      </c>
      <c r="CH6" s="77" t="s">
        <v>11</v>
      </c>
      <c r="CI6" s="18" t="s">
        <v>12</v>
      </c>
      <c r="CJ6" s="77" t="s">
        <v>8</v>
      </c>
      <c r="CK6" s="77" t="s">
        <v>11</v>
      </c>
      <c r="CL6" s="18" t="s">
        <v>12</v>
      </c>
      <c r="CM6" s="77" t="s">
        <v>8</v>
      </c>
      <c r="CN6" s="77" t="s">
        <v>11</v>
      </c>
      <c r="CO6" s="18" t="s">
        <v>12</v>
      </c>
      <c r="CP6" s="77" t="s">
        <v>8</v>
      </c>
      <c r="CQ6" s="77" t="s">
        <v>11</v>
      </c>
      <c r="CR6" s="18" t="s">
        <v>12</v>
      </c>
      <c r="CS6" s="77" t="s">
        <v>8</v>
      </c>
      <c r="CT6" s="77" t="s">
        <v>11</v>
      </c>
      <c r="CU6" s="18" t="s">
        <v>12</v>
      </c>
      <c r="CV6" s="77" t="s">
        <v>8</v>
      </c>
      <c r="CW6" s="77" t="s">
        <v>11</v>
      </c>
      <c r="CX6" s="18" t="s">
        <v>12</v>
      </c>
      <c r="CY6" s="77" t="s">
        <v>8</v>
      </c>
      <c r="CZ6" s="77" t="s">
        <v>11</v>
      </c>
      <c r="DA6" s="18" t="s">
        <v>12</v>
      </c>
      <c r="DB6" s="77" t="s">
        <v>8</v>
      </c>
      <c r="DC6" s="77" t="s">
        <v>11</v>
      </c>
      <c r="DD6" s="77" t="s">
        <v>12</v>
      </c>
      <c r="DE6" s="77" t="s">
        <v>8</v>
      </c>
      <c r="DF6" s="78" t="s">
        <v>11</v>
      </c>
      <c r="DG6" s="88"/>
    </row>
    <row r="7" spans="1:111" ht="30.75" customHeight="1" x14ac:dyDescent="0.15">
      <c r="A7" s="14" t="s">
        <v>40</v>
      </c>
      <c r="B7" s="61" t="s">
        <v>41</v>
      </c>
      <c r="C7" s="61" t="s">
        <v>42</v>
      </c>
      <c r="D7" s="63">
        <v>35318</v>
      </c>
      <c r="E7" s="62" t="s">
        <v>28</v>
      </c>
      <c r="F7" s="64">
        <v>43060</v>
      </c>
      <c r="G7" s="65" t="s">
        <v>28</v>
      </c>
      <c r="H7" s="66">
        <f t="shared" ref="H7" si="0">ROUNDDOWN(YEARFRAC(F7,$Q$4),0)</f>
        <v>0</v>
      </c>
      <c r="I7" s="67">
        <f t="shared" ref="I7" si="1">ROUNDDOWN(((DATEDIF(F7,$Q$4,"d")-(365*H7))/30),0)</f>
        <v>3</v>
      </c>
      <c r="J7" s="68">
        <v>12</v>
      </c>
      <c r="K7" s="62">
        <v>43282</v>
      </c>
      <c r="L7" s="65" t="s">
        <v>39</v>
      </c>
      <c r="M7" s="65" t="s">
        <v>50</v>
      </c>
      <c r="N7" s="69">
        <v>1</v>
      </c>
      <c r="O7" s="70">
        <v>5</v>
      </c>
      <c r="P7" s="71">
        <v>28</v>
      </c>
      <c r="Q7" s="72"/>
      <c r="R7" s="73"/>
      <c r="S7" s="72"/>
      <c r="T7" s="72" t="s">
        <v>28</v>
      </c>
      <c r="U7" s="72" t="s">
        <v>28</v>
      </c>
      <c r="V7" s="72" t="e">
        <f>#REF!</f>
        <v>#REF!</v>
      </c>
      <c r="W7" s="72">
        <v>18</v>
      </c>
      <c r="X7" s="74" t="e">
        <f t="shared" ref="X7" si="2">W7/V7</f>
        <v>#REF!</v>
      </c>
      <c r="Y7" s="72" t="e">
        <f t="shared" ref="Y7" si="3">V7*8</f>
        <v>#REF!</v>
      </c>
      <c r="Z7" s="72">
        <f t="shared" ref="Z7" si="4">144+18</f>
        <v>162</v>
      </c>
      <c r="AA7" s="74" t="e">
        <f t="shared" ref="AA7" si="5">Z7/Y7</f>
        <v>#REF!</v>
      </c>
      <c r="AB7" s="72">
        <v>19</v>
      </c>
      <c r="AC7" s="72">
        <v>19</v>
      </c>
      <c r="AD7" s="74">
        <f t="shared" ref="AD7" si="6">AC7/AB7</f>
        <v>1</v>
      </c>
      <c r="AE7" s="72">
        <f t="shared" ref="AE7" si="7">AB7*8</f>
        <v>152</v>
      </c>
      <c r="AF7" s="72">
        <v>152</v>
      </c>
      <c r="AG7" s="74">
        <f t="shared" ref="AG7" si="8">AF7/AE7</f>
        <v>1</v>
      </c>
      <c r="AH7" s="72">
        <v>21</v>
      </c>
      <c r="AI7" s="72">
        <v>21</v>
      </c>
      <c r="AJ7" s="74">
        <f t="shared" ref="AJ7" si="9">AI7/AH7</f>
        <v>1</v>
      </c>
      <c r="AK7" s="72">
        <f t="shared" ref="AK7" si="10">AH7*8</f>
        <v>168</v>
      </c>
      <c r="AL7" s="72">
        <f t="shared" ref="AL7" si="11">168+37</f>
        <v>205</v>
      </c>
      <c r="AM7" s="74">
        <f t="shared" ref="AM7" si="12">AL7/AK7</f>
        <v>1.2202380952380953</v>
      </c>
      <c r="AN7" s="72">
        <v>23</v>
      </c>
      <c r="AO7" s="72">
        <v>23</v>
      </c>
      <c r="AP7" s="74">
        <f t="shared" ref="AP7" si="13">AO7/AN7</f>
        <v>1</v>
      </c>
      <c r="AQ7" s="72">
        <f t="shared" ref="AQ7" si="14">AN7*8</f>
        <v>184</v>
      </c>
      <c r="AR7" s="72">
        <f t="shared" ref="AR7" si="15">184+57+31</f>
        <v>272</v>
      </c>
      <c r="AS7" s="74">
        <f t="shared" ref="AS7" si="16">AR7/AQ7</f>
        <v>1.4782608695652173</v>
      </c>
      <c r="AT7" s="72">
        <v>20</v>
      </c>
      <c r="AU7" s="72">
        <v>20</v>
      </c>
      <c r="AV7" s="74">
        <f t="shared" ref="AV7" si="17">AU7/AT7</f>
        <v>1</v>
      </c>
      <c r="AW7" s="72">
        <f t="shared" ref="AW7" si="18">AT7*8</f>
        <v>160</v>
      </c>
      <c r="AX7" s="72">
        <f t="shared" ref="AX7" si="19">160+31+24</f>
        <v>215</v>
      </c>
      <c r="AY7" s="74">
        <f t="shared" ref="AY7" si="20">AX7/AW7</f>
        <v>1.34375</v>
      </c>
      <c r="AZ7" s="72">
        <v>18</v>
      </c>
      <c r="BA7" s="72">
        <v>20</v>
      </c>
      <c r="BB7" s="74">
        <f t="shared" ref="BB7" si="21">BA7/AZ7</f>
        <v>1.1111111111111112</v>
      </c>
      <c r="BC7" s="72">
        <f t="shared" ref="BC7" si="22">AZ7*8</f>
        <v>144</v>
      </c>
      <c r="BD7" s="72">
        <f t="shared" ref="BD7" si="23">160+0+8</f>
        <v>168</v>
      </c>
      <c r="BE7" s="74">
        <f t="shared" ref="BE7" si="24">BD7/BC7</f>
        <v>1.1666666666666667</v>
      </c>
      <c r="BF7" s="72">
        <v>22</v>
      </c>
      <c r="BG7" s="72">
        <v>22</v>
      </c>
      <c r="BH7" s="74">
        <f t="shared" ref="BH7" si="25">BG7/BF7</f>
        <v>1</v>
      </c>
      <c r="BI7" s="72">
        <f t="shared" ref="BI7" si="26">BF7*8</f>
        <v>176</v>
      </c>
      <c r="BJ7" s="72">
        <f t="shared" ref="BJ7" si="27">176+8</f>
        <v>184</v>
      </c>
      <c r="BK7" s="74">
        <f t="shared" ref="BK7" si="28">BJ7/BI7</f>
        <v>1.0454545454545454</v>
      </c>
      <c r="BL7" s="72" t="e">
        <f>#REF!</f>
        <v>#REF!</v>
      </c>
      <c r="BM7" s="72">
        <v>21</v>
      </c>
      <c r="BN7" s="74" t="e">
        <f t="shared" ref="BN7" si="29">BM7/BL7</f>
        <v>#REF!</v>
      </c>
      <c r="BO7" s="72" t="e">
        <f t="shared" ref="BO7" si="30">BL7*8</f>
        <v>#REF!</v>
      </c>
      <c r="BP7" s="72">
        <f t="shared" ref="BP7" si="31">168+33+32</f>
        <v>233</v>
      </c>
      <c r="BQ7" s="74" t="e">
        <f t="shared" ref="BQ7" si="32">BP7/BO7</f>
        <v>#REF!</v>
      </c>
      <c r="BR7" s="72">
        <v>18</v>
      </c>
      <c r="BS7" s="72">
        <v>21</v>
      </c>
      <c r="BT7" s="74">
        <f t="shared" ref="BT7" si="33">BS7/BR7</f>
        <v>1.1666666666666667</v>
      </c>
      <c r="BU7" s="72">
        <f t="shared" ref="BU7" si="34">BR7*8</f>
        <v>144</v>
      </c>
      <c r="BV7" s="72">
        <f t="shared" ref="BV7" si="35">168+25</f>
        <v>193</v>
      </c>
      <c r="BW7" s="74">
        <f t="shared" ref="BW7" si="36">BV7/BU7</f>
        <v>1.3402777777777777</v>
      </c>
      <c r="BX7" s="72">
        <v>21</v>
      </c>
      <c r="BY7" s="72">
        <v>21</v>
      </c>
      <c r="BZ7" s="74">
        <f t="shared" ref="BZ7" si="37">BY7/BX7</f>
        <v>1</v>
      </c>
      <c r="CA7" s="72">
        <f t="shared" ref="CA7" si="38">BX7*8</f>
        <v>168</v>
      </c>
      <c r="CB7" s="72">
        <f t="shared" ref="CB7" si="39">168+23+8</f>
        <v>199</v>
      </c>
      <c r="CC7" s="74">
        <f t="shared" ref="CC7" si="40">CB7/CA7</f>
        <v>1.1845238095238095</v>
      </c>
      <c r="CD7" s="72" t="e">
        <f>#REF!</f>
        <v>#REF!</v>
      </c>
      <c r="CE7" s="72">
        <v>26</v>
      </c>
      <c r="CF7" s="74" t="e">
        <f t="shared" ref="CF7" si="41">CE7/CD7</f>
        <v>#REF!</v>
      </c>
      <c r="CG7" s="72" t="e">
        <f t="shared" ref="CG7" si="42">CD7*8</f>
        <v>#REF!</v>
      </c>
      <c r="CH7" s="72">
        <f t="shared" ref="CH7" si="43">176+42+32</f>
        <v>250</v>
      </c>
      <c r="CI7" s="74" t="e">
        <f t="shared" ref="CI7" si="44">CH7/CG7</f>
        <v>#REF!</v>
      </c>
      <c r="CJ7" s="72" t="e">
        <f>#REF!</f>
        <v>#REF!</v>
      </c>
      <c r="CK7" s="72">
        <v>26</v>
      </c>
      <c r="CL7" s="74" t="e">
        <f t="shared" ref="CL7" si="45">CK7/CJ7</f>
        <v>#REF!</v>
      </c>
      <c r="CM7" s="72" t="e">
        <f t="shared" ref="CM7" si="46">CJ7*8</f>
        <v>#REF!</v>
      </c>
      <c r="CN7" s="72">
        <f t="shared" ref="CN7" si="47">176+70.58+32</f>
        <v>278.58</v>
      </c>
      <c r="CO7" s="74" t="e">
        <f t="shared" ref="CO7" si="48">CN7/CM7</f>
        <v>#REF!</v>
      </c>
      <c r="CP7" s="72"/>
      <c r="CQ7" s="72"/>
      <c r="CR7" s="74"/>
      <c r="CS7" s="72"/>
      <c r="CT7" s="72"/>
      <c r="CU7" s="74"/>
      <c r="CV7" s="72"/>
      <c r="CW7" s="72"/>
      <c r="CX7" s="74"/>
      <c r="CY7" s="72"/>
      <c r="CZ7" s="72"/>
      <c r="DA7" s="74"/>
      <c r="DB7" s="72" t="e">
        <f t="shared" ref="DB7:DC7" si="49">V7+AB7+AH7+AN7+AT7+AZ7+BF7+BL7+BR7+BX7+CD7+CJ7</f>
        <v>#REF!</v>
      </c>
      <c r="DC7" s="72">
        <f t="shared" si="49"/>
        <v>258</v>
      </c>
      <c r="DD7" s="74" t="e">
        <f t="shared" ref="DD7" si="50">DC7/DB7</f>
        <v>#REF!</v>
      </c>
      <c r="DE7" s="75" t="e">
        <f t="shared" ref="DE7" si="51">DB7*8</f>
        <v>#REF!</v>
      </c>
      <c r="DF7" s="76">
        <f t="shared" ref="DF7" si="52">Z7+AF7+AL7+AR7+AX7+BD7+BJ7+BP7+BV7+CB7+CH7+CN7</f>
        <v>2511.58</v>
      </c>
      <c r="DG7" s="72" t="s">
        <v>28</v>
      </c>
    </row>
    <row r="8" spans="1:111" ht="27" customHeight="1" x14ac:dyDescent="0.15">
      <c r="A8" s="19">
        <v>1</v>
      </c>
      <c r="B8" s="20"/>
      <c r="C8" s="20"/>
      <c r="D8" s="21"/>
      <c r="E8" s="22"/>
      <c r="F8" s="23"/>
      <c r="G8" s="24"/>
      <c r="H8" s="25"/>
      <c r="I8" s="26"/>
      <c r="J8" s="27"/>
      <c r="K8" s="22"/>
      <c r="L8" s="24"/>
      <c r="M8" s="24"/>
      <c r="N8" s="28"/>
      <c r="O8" s="29"/>
      <c r="P8" s="30"/>
      <c r="Q8" s="31"/>
      <c r="R8" s="32"/>
      <c r="S8" s="31"/>
      <c r="T8" s="31"/>
      <c r="U8" s="31"/>
      <c r="V8" s="31"/>
      <c r="W8" s="31"/>
      <c r="X8" s="33"/>
      <c r="Y8" s="31"/>
      <c r="Z8" s="31"/>
      <c r="AA8" s="33"/>
      <c r="AB8" s="31"/>
      <c r="AC8" s="31"/>
      <c r="AD8" s="33"/>
      <c r="AE8" s="31"/>
      <c r="AF8" s="31"/>
      <c r="AG8" s="33"/>
      <c r="AH8" s="31"/>
      <c r="AI8" s="31"/>
      <c r="AJ8" s="33"/>
      <c r="AK8" s="31"/>
      <c r="AL8" s="31"/>
      <c r="AM8" s="33"/>
      <c r="AN8" s="31"/>
      <c r="AO8" s="31"/>
      <c r="AP8" s="33"/>
      <c r="AQ8" s="31"/>
      <c r="AR8" s="31"/>
      <c r="AS8" s="33"/>
      <c r="AT8" s="31"/>
      <c r="AU8" s="31"/>
      <c r="AV8" s="33"/>
      <c r="AW8" s="31"/>
      <c r="AX8" s="31"/>
      <c r="AY8" s="33"/>
      <c r="AZ8" s="31"/>
      <c r="BA8" s="31"/>
      <c r="BB8" s="33"/>
      <c r="BC8" s="31"/>
      <c r="BD8" s="31"/>
      <c r="BE8" s="33"/>
      <c r="BF8" s="31"/>
      <c r="BG8" s="31"/>
      <c r="BH8" s="33"/>
      <c r="BI8" s="31"/>
      <c r="BJ8" s="31"/>
      <c r="BK8" s="33"/>
      <c r="BL8" s="31"/>
      <c r="BM8" s="31"/>
      <c r="BN8" s="33"/>
      <c r="BO8" s="31"/>
      <c r="BP8" s="31"/>
      <c r="BQ8" s="33"/>
      <c r="BR8" s="31"/>
      <c r="BS8" s="31"/>
      <c r="BT8" s="33"/>
      <c r="BU8" s="31"/>
      <c r="BV8" s="31"/>
      <c r="BW8" s="33"/>
      <c r="BX8" s="31"/>
      <c r="BY8" s="31"/>
      <c r="BZ8" s="33"/>
      <c r="CA8" s="31"/>
      <c r="CB8" s="31"/>
      <c r="CC8" s="33"/>
      <c r="CD8" s="31"/>
      <c r="CE8" s="31"/>
      <c r="CF8" s="33"/>
      <c r="CG8" s="31"/>
      <c r="CH8" s="31"/>
      <c r="CI8" s="33"/>
      <c r="CJ8" s="31"/>
      <c r="CK8" s="31"/>
      <c r="CL8" s="33"/>
      <c r="CM8" s="31"/>
      <c r="CN8" s="31"/>
      <c r="CO8" s="33"/>
      <c r="CP8" s="31"/>
      <c r="CQ8" s="31"/>
      <c r="CR8" s="33"/>
      <c r="CS8" s="31"/>
      <c r="CT8" s="31"/>
      <c r="CU8" s="33"/>
      <c r="CV8" s="31"/>
      <c r="CW8" s="31"/>
      <c r="CX8" s="33"/>
      <c r="CY8" s="31"/>
      <c r="CZ8" s="31"/>
      <c r="DA8" s="33"/>
      <c r="DB8" s="31"/>
      <c r="DC8" s="31"/>
      <c r="DD8" s="33"/>
      <c r="DE8" s="34"/>
      <c r="DF8" s="59"/>
      <c r="DG8" s="31"/>
    </row>
    <row r="9" spans="1:111" ht="27" customHeight="1" x14ac:dyDescent="0.15">
      <c r="A9" s="19">
        <v>2</v>
      </c>
      <c r="B9" s="20"/>
      <c r="C9" s="35"/>
      <c r="D9" s="21"/>
      <c r="E9" s="22"/>
      <c r="G9" s="24"/>
      <c r="H9" s="25"/>
      <c r="I9" s="26"/>
      <c r="J9" s="27"/>
      <c r="K9" s="22"/>
      <c r="L9" s="24"/>
      <c r="M9" s="24"/>
      <c r="N9" s="28"/>
      <c r="O9" s="29"/>
      <c r="P9" s="30"/>
      <c r="Q9" s="31"/>
      <c r="R9" s="32"/>
      <c r="S9" s="31"/>
      <c r="T9" s="31"/>
      <c r="U9" s="31"/>
      <c r="V9" s="31"/>
      <c r="W9" s="31"/>
      <c r="X9" s="33"/>
      <c r="Y9" s="31"/>
      <c r="Z9" s="31"/>
      <c r="AA9" s="33"/>
      <c r="AB9" s="31"/>
      <c r="AC9" s="31"/>
      <c r="AD9" s="33"/>
      <c r="AE9" s="31"/>
      <c r="AF9" s="31"/>
      <c r="AG9" s="33"/>
      <c r="AH9" s="31"/>
      <c r="AI9" s="31"/>
      <c r="AJ9" s="33"/>
      <c r="AK9" s="31"/>
      <c r="AL9" s="31"/>
      <c r="AM9" s="33"/>
      <c r="AN9" s="31"/>
      <c r="AO9" s="31"/>
      <c r="AP9" s="33"/>
      <c r="AQ9" s="31"/>
      <c r="AR9" s="31"/>
      <c r="AS9" s="33"/>
      <c r="AT9" s="31"/>
      <c r="AU9" s="31"/>
      <c r="AV9" s="33"/>
      <c r="AW9" s="31"/>
      <c r="AX9" s="31"/>
      <c r="AY9" s="33"/>
      <c r="AZ9" s="31"/>
      <c r="BA9" s="31"/>
      <c r="BB9" s="33"/>
      <c r="BC9" s="31"/>
      <c r="BD9" s="31"/>
      <c r="BE9" s="33"/>
      <c r="BF9" s="31"/>
      <c r="BG9" s="31"/>
      <c r="BH9" s="33"/>
      <c r="BI9" s="31"/>
      <c r="BJ9" s="31"/>
      <c r="BK9" s="33"/>
      <c r="BL9" s="31"/>
      <c r="BM9" s="31"/>
      <c r="BN9" s="33"/>
      <c r="BO9" s="31"/>
      <c r="BP9" s="31"/>
      <c r="BQ9" s="33"/>
      <c r="BR9" s="31"/>
      <c r="BS9" s="31"/>
      <c r="BT9" s="33"/>
      <c r="BU9" s="31"/>
      <c r="BV9" s="31"/>
      <c r="BW9" s="33"/>
      <c r="BX9" s="31"/>
      <c r="BY9" s="31"/>
      <c r="BZ9" s="33"/>
      <c r="CA9" s="31"/>
      <c r="CB9" s="31"/>
      <c r="CC9" s="33"/>
      <c r="CD9" s="31"/>
      <c r="CE9" s="31"/>
      <c r="CF9" s="33"/>
      <c r="CG9" s="31"/>
      <c r="CH9" s="31"/>
      <c r="CI9" s="33"/>
      <c r="CJ9" s="31"/>
      <c r="CK9" s="31"/>
      <c r="CL9" s="33"/>
      <c r="CM9" s="31"/>
      <c r="CN9" s="31"/>
      <c r="CO9" s="33"/>
      <c r="CP9" s="31"/>
      <c r="CQ9" s="31"/>
      <c r="CR9" s="33"/>
      <c r="CS9" s="31"/>
      <c r="CT9" s="31"/>
      <c r="CU9" s="33"/>
      <c r="CV9" s="31"/>
      <c r="CW9" s="31"/>
      <c r="CX9" s="33"/>
      <c r="CY9" s="31"/>
      <c r="CZ9" s="31"/>
      <c r="DA9" s="33"/>
      <c r="DB9" s="31"/>
      <c r="DC9" s="31"/>
      <c r="DD9" s="33"/>
      <c r="DE9" s="34"/>
      <c r="DF9" s="59"/>
      <c r="DG9" s="31"/>
    </row>
    <row r="10" spans="1:111" ht="27" customHeight="1" x14ac:dyDescent="0.15">
      <c r="A10" s="19">
        <v>3</v>
      </c>
      <c r="B10" s="20"/>
      <c r="C10" s="20"/>
      <c r="D10" s="21"/>
      <c r="E10" s="22"/>
      <c r="F10" s="23"/>
      <c r="G10" s="24"/>
      <c r="H10" s="25"/>
      <c r="I10" s="26"/>
      <c r="J10" s="27"/>
      <c r="K10" s="22"/>
      <c r="L10" s="24"/>
      <c r="M10" s="24"/>
      <c r="N10" s="28"/>
      <c r="O10" s="29"/>
      <c r="P10" s="30"/>
      <c r="Q10" s="31"/>
      <c r="R10" s="32"/>
      <c r="S10" s="31"/>
      <c r="T10" s="31"/>
      <c r="U10" s="31"/>
      <c r="V10" s="31"/>
      <c r="W10" s="31"/>
      <c r="X10" s="33"/>
      <c r="Y10" s="31"/>
      <c r="Z10" s="31"/>
      <c r="AA10" s="33"/>
      <c r="AB10" s="31"/>
      <c r="AC10" s="31"/>
      <c r="AD10" s="33"/>
      <c r="AE10" s="31"/>
      <c r="AF10" s="31"/>
      <c r="AG10" s="33"/>
      <c r="AH10" s="31"/>
      <c r="AI10" s="31"/>
      <c r="AJ10" s="33"/>
      <c r="AK10" s="31"/>
      <c r="AL10" s="31"/>
      <c r="AM10" s="33"/>
      <c r="AN10" s="31"/>
      <c r="AO10" s="31"/>
      <c r="AP10" s="33"/>
      <c r="AQ10" s="31"/>
      <c r="AR10" s="31"/>
      <c r="AS10" s="33"/>
      <c r="AT10" s="31"/>
      <c r="AU10" s="31"/>
      <c r="AV10" s="33"/>
      <c r="AW10" s="31"/>
      <c r="AX10" s="31"/>
      <c r="AY10" s="33"/>
      <c r="AZ10" s="31"/>
      <c r="BA10" s="31"/>
      <c r="BB10" s="33"/>
      <c r="BC10" s="31"/>
      <c r="BD10" s="31"/>
      <c r="BE10" s="33"/>
      <c r="BF10" s="31"/>
      <c r="BG10" s="31"/>
      <c r="BH10" s="33"/>
      <c r="BI10" s="31"/>
      <c r="BJ10" s="31"/>
      <c r="BK10" s="33"/>
      <c r="BL10" s="31"/>
      <c r="BM10" s="31"/>
      <c r="BN10" s="33"/>
      <c r="BO10" s="31"/>
      <c r="BP10" s="31"/>
      <c r="BQ10" s="33"/>
      <c r="BR10" s="31"/>
      <c r="BS10" s="31"/>
      <c r="BT10" s="33"/>
      <c r="BU10" s="31"/>
      <c r="BV10" s="31"/>
      <c r="BW10" s="33"/>
      <c r="BX10" s="31"/>
      <c r="BY10" s="31"/>
      <c r="BZ10" s="33"/>
      <c r="CA10" s="31"/>
      <c r="CB10" s="31"/>
      <c r="CC10" s="33"/>
      <c r="CD10" s="31"/>
      <c r="CE10" s="31"/>
      <c r="CF10" s="33"/>
      <c r="CG10" s="31"/>
      <c r="CH10" s="31"/>
      <c r="CI10" s="33"/>
      <c r="CJ10" s="31"/>
      <c r="CK10" s="31"/>
      <c r="CL10" s="33"/>
      <c r="CM10" s="31"/>
      <c r="CN10" s="31"/>
      <c r="CO10" s="33"/>
      <c r="CP10" s="31"/>
      <c r="CQ10" s="31"/>
      <c r="CR10" s="33"/>
      <c r="CS10" s="31"/>
      <c r="CT10" s="31"/>
      <c r="CU10" s="33"/>
      <c r="CV10" s="31"/>
      <c r="CW10" s="31"/>
      <c r="CX10" s="33"/>
      <c r="CY10" s="31"/>
      <c r="CZ10" s="31"/>
      <c r="DA10" s="33"/>
      <c r="DB10" s="31"/>
      <c r="DC10" s="31"/>
      <c r="DD10" s="33"/>
      <c r="DE10" s="34"/>
      <c r="DF10" s="59"/>
      <c r="DG10" s="31"/>
    </row>
    <row r="11" spans="1:111" ht="27" customHeight="1" x14ac:dyDescent="0.15">
      <c r="A11" s="19">
        <v>4</v>
      </c>
      <c r="B11" s="20"/>
      <c r="C11" s="35"/>
      <c r="D11" s="21"/>
      <c r="E11" s="22"/>
      <c r="F11" s="23"/>
      <c r="G11" s="24"/>
      <c r="H11" s="25"/>
      <c r="I11" s="26"/>
      <c r="J11" s="27"/>
      <c r="L11" s="24"/>
      <c r="M11" s="24"/>
      <c r="N11" s="28"/>
      <c r="O11" s="29"/>
      <c r="P11" s="30"/>
      <c r="Q11" s="31"/>
      <c r="R11" s="32"/>
      <c r="S11" s="31"/>
      <c r="T11" s="31"/>
      <c r="U11" s="31"/>
      <c r="V11" s="31"/>
      <c r="W11" s="31"/>
      <c r="X11" s="33"/>
      <c r="Y11" s="31"/>
      <c r="Z11" s="31"/>
      <c r="AA11" s="33"/>
      <c r="AB11" s="31"/>
      <c r="AC11" s="31"/>
      <c r="AD11" s="33"/>
      <c r="AE11" s="31"/>
      <c r="AF11" s="31"/>
      <c r="AG11" s="33"/>
      <c r="AH11" s="31"/>
      <c r="AI11" s="31"/>
      <c r="AJ11" s="33"/>
      <c r="AK11" s="31"/>
      <c r="AL11" s="31"/>
      <c r="AM11" s="33"/>
      <c r="AN11" s="31"/>
      <c r="AO11" s="31"/>
      <c r="AP11" s="33"/>
      <c r="AQ11" s="31"/>
      <c r="AR11" s="31"/>
      <c r="AS11" s="33"/>
      <c r="AT11" s="31"/>
      <c r="AU11" s="31"/>
      <c r="AV11" s="33"/>
      <c r="AW11" s="31"/>
      <c r="AX11" s="31"/>
      <c r="AY11" s="33"/>
      <c r="AZ11" s="31"/>
      <c r="BA11" s="31"/>
      <c r="BB11" s="33"/>
      <c r="BC11" s="31"/>
      <c r="BD11" s="31"/>
      <c r="BE11" s="33"/>
      <c r="BF11" s="31"/>
      <c r="BG11" s="31"/>
      <c r="BH11" s="33"/>
      <c r="BI11" s="31"/>
      <c r="BJ11" s="31"/>
      <c r="BK11" s="33"/>
      <c r="BL11" s="31"/>
      <c r="BM11" s="31"/>
      <c r="BN11" s="33"/>
      <c r="BO11" s="31"/>
      <c r="BP11" s="31"/>
      <c r="BQ11" s="33"/>
      <c r="BR11" s="31"/>
      <c r="BS11" s="31"/>
      <c r="BT11" s="33"/>
      <c r="BU11" s="31"/>
      <c r="BV11" s="31"/>
      <c r="BW11" s="33"/>
      <c r="BX11" s="31"/>
      <c r="BY11" s="31"/>
      <c r="BZ11" s="33"/>
      <c r="CA11" s="31"/>
      <c r="CB11" s="31"/>
      <c r="CC11" s="33"/>
      <c r="CD11" s="31"/>
      <c r="CE11" s="31"/>
      <c r="CF11" s="33"/>
      <c r="CG11" s="31"/>
      <c r="CH11" s="31"/>
      <c r="CI11" s="33"/>
      <c r="CJ11" s="31"/>
      <c r="CK11" s="31"/>
      <c r="CL11" s="33"/>
      <c r="CM11" s="31"/>
      <c r="CN11" s="31"/>
      <c r="CO11" s="33"/>
      <c r="CP11" s="31"/>
      <c r="CQ11" s="31"/>
      <c r="CR11" s="33"/>
      <c r="CS11" s="31"/>
      <c r="CT11" s="31"/>
      <c r="CU11" s="33"/>
      <c r="CV11" s="31"/>
      <c r="CW11" s="31"/>
      <c r="CX11" s="33"/>
      <c r="CY11" s="31"/>
      <c r="CZ11" s="31"/>
      <c r="DA11" s="33"/>
      <c r="DB11" s="31"/>
      <c r="DC11" s="31"/>
      <c r="DD11" s="33"/>
      <c r="DE11" s="34"/>
      <c r="DF11" s="59"/>
      <c r="DG11" s="31"/>
    </row>
    <row r="12" spans="1:111" ht="27" customHeight="1" x14ac:dyDescent="0.15">
      <c r="A12" s="19">
        <v>5</v>
      </c>
      <c r="B12" s="20"/>
      <c r="C12" s="20"/>
      <c r="D12" s="36"/>
      <c r="E12" s="22"/>
      <c r="F12" s="22"/>
      <c r="G12" s="24"/>
      <c r="H12" s="37"/>
      <c r="I12" s="25"/>
      <c r="J12" s="26"/>
      <c r="K12" s="22"/>
      <c r="L12" s="24"/>
      <c r="M12" s="24"/>
      <c r="N12" s="28"/>
      <c r="O12" s="29"/>
      <c r="P12" s="30"/>
      <c r="Q12" s="31"/>
      <c r="R12" s="32"/>
      <c r="S12" s="31"/>
      <c r="T12" s="31"/>
      <c r="U12" s="31"/>
      <c r="V12" s="31"/>
      <c r="W12" s="31"/>
      <c r="X12" s="33"/>
      <c r="Y12" s="31"/>
      <c r="Z12" s="31"/>
      <c r="AA12" s="33"/>
      <c r="AB12" s="31"/>
      <c r="AC12" s="31"/>
      <c r="AD12" s="33"/>
      <c r="AE12" s="31"/>
      <c r="AF12" s="31"/>
      <c r="AG12" s="33"/>
      <c r="AH12" s="31"/>
      <c r="AI12" s="31"/>
      <c r="AJ12" s="33"/>
      <c r="AK12" s="31"/>
      <c r="AL12" s="31"/>
      <c r="AM12" s="33"/>
      <c r="AN12" s="31"/>
      <c r="AO12" s="31"/>
      <c r="AP12" s="33"/>
      <c r="AQ12" s="31"/>
      <c r="AR12" s="31"/>
      <c r="AS12" s="33"/>
      <c r="AT12" s="31"/>
      <c r="AU12" s="31"/>
      <c r="AV12" s="33"/>
      <c r="AW12" s="31"/>
      <c r="AX12" s="31"/>
      <c r="AY12" s="33"/>
      <c r="AZ12" s="31"/>
      <c r="BA12" s="31"/>
      <c r="BB12" s="33"/>
      <c r="BC12" s="31"/>
      <c r="BD12" s="31"/>
      <c r="BE12" s="33"/>
      <c r="BF12" s="31"/>
      <c r="BG12" s="31"/>
      <c r="BH12" s="33"/>
      <c r="BI12" s="31"/>
      <c r="BJ12" s="31"/>
      <c r="BK12" s="33"/>
      <c r="BL12" s="31"/>
      <c r="BM12" s="31"/>
      <c r="BN12" s="33"/>
      <c r="BO12" s="31"/>
      <c r="BP12" s="31"/>
      <c r="BQ12" s="33"/>
      <c r="BR12" s="31"/>
      <c r="BS12" s="31"/>
      <c r="BT12" s="33"/>
      <c r="BU12" s="31"/>
      <c r="BV12" s="31"/>
      <c r="BW12" s="33"/>
      <c r="BX12" s="31"/>
      <c r="BY12" s="31"/>
      <c r="BZ12" s="33"/>
      <c r="CA12" s="31"/>
      <c r="CB12" s="31"/>
      <c r="CC12" s="33"/>
      <c r="CD12" s="31"/>
      <c r="CE12" s="31"/>
      <c r="CF12" s="33"/>
      <c r="CG12" s="31"/>
      <c r="CH12" s="31"/>
      <c r="CI12" s="33"/>
      <c r="CJ12" s="31"/>
      <c r="CK12" s="31"/>
      <c r="CL12" s="33"/>
      <c r="CM12" s="31"/>
      <c r="CN12" s="31"/>
      <c r="CO12" s="33"/>
      <c r="CP12" s="31"/>
      <c r="CQ12" s="31"/>
      <c r="CR12" s="33"/>
      <c r="CS12" s="31"/>
      <c r="CT12" s="31"/>
      <c r="CU12" s="33"/>
      <c r="CV12" s="31"/>
      <c r="CW12" s="31"/>
      <c r="CX12" s="33"/>
      <c r="CY12" s="31"/>
      <c r="CZ12" s="31"/>
      <c r="DA12" s="33"/>
      <c r="DB12" s="31"/>
      <c r="DC12" s="31"/>
      <c r="DD12" s="33"/>
      <c r="DE12" s="34"/>
      <c r="DF12" s="59"/>
      <c r="DG12" s="31"/>
    </row>
    <row r="13" spans="1:111" x14ac:dyDescent="0.15">
      <c r="A13" s="1"/>
      <c r="B13" s="38"/>
      <c r="C13" s="39"/>
      <c r="D13" s="40"/>
      <c r="E13" s="40"/>
      <c r="F13" s="39"/>
      <c r="G13" s="39"/>
      <c r="H13" s="39"/>
      <c r="I13" s="41"/>
      <c r="J13" s="41"/>
      <c r="K13" s="39"/>
      <c r="L13" s="41"/>
      <c r="M13" s="41"/>
      <c r="N13" s="41"/>
      <c r="O13" s="41"/>
      <c r="P13" s="41"/>
      <c r="Q13" s="39"/>
      <c r="R13" s="39"/>
      <c r="S13" s="39"/>
      <c r="T13" s="39"/>
      <c r="U13" s="39"/>
      <c r="V13" s="41"/>
      <c r="W13" s="39"/>
      <c r="X13" s="39"/>
      <c r="Y13" s="39"/>
      <c r="Z13" s="42"/>
      <c r="AA13" s="39"/>
      <c r="AB13" s="39"/>
      <c r="AC13" s="42"/>
      <c r="AD13" s="39"/>
      <c r="AE13" s="39"/>
      <c r="AF13" s="42"/>
      <c r="AG13" s="39"/>
      <c r="AH13" s="39"/>
      <c r="AI13" s="42"/>
      <c r="AJ13" s="39"/>
      <c r="AK13" s="39"/>
      <c r="AL13" s="42"/>
      <c r="AM13" s="39"/>
      <c r="AN13" s="39"/>
      <c r="AO13" s="42"/>
      <c r="AP13" s="39"/>
      <c r="AQ13" s="39"/>
      <c r="AR13" s="42"/>
      <c r="AS13" s="39"/>
      <c r="AT13" s="39"/>
      <c r="AU13" s="42"/>
      <c r="AV13" s="39"/>
      <c r="AW13" s="39"/>
      <c r="AX13" s="42"/>
      <c r="AY13" s="39"/>
      <c r="AZ13" s="39"/>
      <c r="BA13" s="42"/>
      <c r="BB13" s="39"/>
      <c r="BC13" s="39"/>
      <c r="BD13" s="42"/>
      <c r="BE13" s="39"/>
      <c r="BF13" s="39"/>
      <c r="BG13" s="42"/>
      <c r="BH13" s="39"/>
      <c r="BI13" s="39"/>
      <c r="BJ13" s="42"/>
      <c r="BK13" s="39"/>
      <c r="BL13" s="39"/>
      <c r="BM13" s="42"/>
      <c r="BN13" s="39"/>
      <c r="BO13" s="39"/>
      <c r="BP13" s="42"/>
      <c r="BQ13" s="39"/>
      <c r="BR13" s="39"/>
      <c r="BS13" s="42"/>
      <c r="BT13" s="39"/>
      <c r="BU13" s="39"/>
      <c r="BV13" s="42"/>
      <c r="BW13" s="39"/>
      <c r="BX13" s="39"/>
      <c r="BY13" s="42"/>
      <c r="BZ13" s="39"/>
      <c r="CA13" s="39"/>
      <c r="CB13" s="42"/>
      <c r="CC13" s="39"/>
      <c r="CD13" s="39"/>
      <c r="CE13" s="42"/>
      <c r="CF13" s="39"/>
      <c r="CG13" s="39"/>
      <c r="CH13" s="42"/>
      <c r="CI13" s="39"/>
      <c r="CJ13" s="39"/>
      <c r="CK13" s="42"/>
      <c r="CL13" s="39"/>
      <c r="CM13" s="39"/>
      <c r="CN13" s="42"/>
      <c r="CO13" s="39"/>
      <c r="CP13" s="39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39"/>
      <c r="DE13" s="39"/>
      <c r="DF13" s="39"/>
      <c r="DG13" s="60"/>
    </row>
    <row r="14" spans="1:111" ht="33.950000000000003" customHeight="1" x14ac:dyDescent="0.15">
      <c r="A14" s="43"/>
      <c r="B14" s="89" t="s">
        <v>36</v>
      </c>
      <c r="C14" s="89"/>
      <c r="D14" s="81"/>
      <c r="E14" s="90">
        <v>43056</v>
      </c>
      <c r="F14" s="90"/>
      <c r="G14" s="91"/>
      <c r="H14" s="91"/>
      <c r="I14" s="91"/>
      <c r="J14" s="91"/>
      <c r="K14" s="91"/>
      <c r="L14" s="45"/>
      <c r="M14" s="45"/>
      <c r="N14" s="45"/>
      <c r="O14" s="45"/>
      <c r="P14" s="45"/>
      <c r="Q14" s="39"/>
      <c r="R14" s="39"/>
      <c r="S14" s="39"/>
      <c r="T14" s="39"/>
      <c r="U14" s="39"/>
      <c r="V14" s="41"/>
      <c r="W14" s="39"/>
      <c r="X14" s="39"/>
      <c r="Y14" s="39"/>
      <c r="Z14" s="42"/>
      <c r="AA14" s="39"/>
      <c r="AB14" s="39"/>
      <c r="AC14" s="42"/>
      <c r="AD14" s="39"/>
      <c r="AE14" s="39"/>
      <c r="AF14" s="42"/>
      <c r="AG14" s="39"/>
      <c r="AH14" s="39"/>
      <c r="AI14" s="42"/>
      <c r="AJ14" s="39"/>
      <c r="AK14" s="39"/>
      <c r="AL14" s="42"/>
      <c r="AM14" s="39"/>
      <c r="AN14" s="39"/>
      <c r="AO14" s="42"/>
      <c r="AP14" s="39"/>
      <c r="AQ14" s="39"/>
      <c r="AR14" s="42"/>
      <c r="AS14" s="39"/>
      <c r="AT14" s="39"/>
      <c r="AU14" s="42"/>
      <c r="AV14" s="39"/>
      <c r="AW14" s="39"/>
      <c r="AX14" s="42"/>
      <c r="AY14" s="39"/>
      <c r="AZ14" s="39"/>
      <c r="BA14" s="42"/>
      <c r="BB14" s="39"/>
      <c r="BC14" s="39"/>
      <c r="BD14" s="42"/>
      <c r="BE14" s="39"/>
      <c r="BF14" s="39"/>
      <c r="BG14" s="42"/>
      <c r="BH14" s="39"/>
      <c r="BI14" s="39"/>
      <c r="BJ14" s="42"/>
      <c r="BK14" s="39"/>
      <c r="BL14" s="39"/>
      <c r="BM14" s="42"/>
      <c r="BN14" s="39"/>
      <c r="BO14" s="39"/>
      <c r="BP14" s="42"/>
      <c r="BQ14" s="39"/>
      <c r="BR14" s="39"/>
      <c r="BS14" s="42"/>
      <c r="BT14" s="39"/>
      <c r="BU14" s="39"/>
      <c r="BV14" s="42"/>
      <c r="BW14" s="39"/>
      <c r="BX14" s="39"/>
      <c r="BY14" s="42"/>
      <c r="BZ14" s="39"/>
      <c r="CA14" s="39"/>
      <c r="CB14" s="42"/>
      <c r="CC14" s="39"/>
      <c r="CD14" s="39"/>
      <c r="CE14" s="42"/>
      <c r="CF14" s="39"/>
      <c r="CG14" s="39"/>
      <c r="CH14" s="42"/>
      <c r="CI14" s="39"/>
      <c r="CJ14" s="39"/>
      <c r="CK14" s="42"/>
      <c r="CL14" s="39"/>
      <c r="CM14" s="39"/>
      <c r="CN14" s="42"/>
      <c r="CO14" s="39"/>
      <c r="CP14" s="39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39"/>
      <c r="DE14" s="39"/>
      <c r="DF14" s="39"/>
      <c r="DG14" s="39"/>
    </row>
    <row r="15" spans="1:111" ht="33.950000000000003" customHeight="1" x14ac:dyDescent="0.15">
      <c r="A15" s="1"/>
      <c r="B15" s="83" t="s">
        <v>35</v>
      </c>
      <c r="C15" s="83"/>
      <c r="D15" s="80"/>
      <c r="E15" s="84">
        <v>43563</v>
      </c>
      <c r="F15" s="84"/>
      <c r="G15" s="43"/>
      <c r="H15" s="43"/>
      <c r="I15" s="45"/>
      <c r="J15" s="45"/>
      <c r="K15" s="79"/>
      <c r="L15" s="79"/>
      <c r="M15" s="82"/>
      <c r="N15" s="45"/>
      <c r="O15" s="45"/>
      <c r="P15" s="41"/>
      <c r="Q15" s="39"/>
      <c r="R15" s="39"/>
      <c r="S15" s="39"/>
      <c r="T15" s="39"/>
      <c r="U15" s="39"/>
      <c r="V15" s="41"/>
      <c r="W15" s="39"/>
      <c r="X15" s="39"/>
      <c r="Y15" s="39"/>
      <c r="Z15" s="42"/>
      <c r="AA15" s="39"/>
      <c r="AB15" s="39"/>
      <c r="AC15" s="42"/>
      <c r="AD15" s="39"/>
      <c r="AE15" s="39"/>
      <c r="AF15" s="42"/>
      <c r="AG15" s="39"/>
      <c r="AH15" s="39"/>
      <c r="AI15" s="42"/>
      <c r="AJ15" s="39"/>
      <c r="AK15" s="39"/>
      <c r="AL15" s="42"/>
      <c r="AM15" s="39"/>
      <c r="AN15" s="39"/>
      <c r="AO15" s="42"/>
      <c r="AP15" s="39"/>
      <c r="AQ15" s="39"/>
      <c r="AR15" s="42"/>
      <c r="AS15" s="39"/>
      <c r="AT15" s="39"/>
      <c r="AU15" s="42"/>
      <c r="AV15" s="39"/>
      <c r="AW15" s="39"/>
      <c r="AX15" s="42"/>
      <c r="AY15" s="39"/>
      <c r="AZ15" s="39"/>
      <c r="BA15" s="42"/>
      <c r="BB15" s="39"/>
      <c r="BC15" s="39"/>
      <c r="BD15" s="42"/>
      <c r="BE15" s="39"/>
      <c r="BF15" s="39"/>
      <c r="BG15" s="42"/>
      <c r="BH15" s="39"/>
      <c r="BI15" s="39"/>
      <c r="BJ15" s="42"/>
      <c r="BK15" s="39"/>
      <c r="BL15" s="39"/>
      <c r="BM15" s="42"/>
      <c r="BN15" s="39"/>
      <c r="BO15" s="39"/>
      <c r="BP15" s="42"/>
      <c r="BQ15" s="39"/>
      <c r="BR15" s="39"/>
      <c r="BS15" s="42"/>
      <c r="BT15" s="39"/>
      <c r="BU15" s="39"/>
      <c r="BV15" s="42"/>
      <c r="BW15" s="39"/>
      <c r="BX15" s="39"/>
      <c r="BY15" s="42"/>
      <c r="BZ15" s="39"/>
      <c r="CA15" s="39"/>
      <c r="CB15" s="42"/>
      <c r="CC15" s="39"/>
      <c r="CD15" s="39"/>
      <c r="CE15" s="42"/>
      <c r="CF15" s="39"/>
      <c r="CG15" s="39"/>
      <c r="CH15" s="42"/>
      <c r="CI15" s="39"/>
      <c r="CJ15" s="39"/>
      <c r="CK15" s="42"/>
      <c r="CL15" s="39"/>
      <c r="CM15" s="39"/>
      <c r="CN15" s="42"/>
      <c r="CO15" s="39"/>
      <c r="CP15" s="39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39"/>
      <c r="DE15" s="39"/>
      <c r="DF15" s="39"/>
      <c r="DG15" s="39"/>
    </row>
    <row r="16" spans="1:111" ht="33.950000000000003" customHeight="1" x14ac:dyDescent="0.15">
      <c r="A16" s="1"/>
      <c r="B16" s="85" t="s">
        <v>38</v>
      </c>
      <c r="C16" s="86"/>
      <c r="D16" s="87">
        <f>E15+365+365</f>
        <v>44293</v>
      </c>
      <c r="E16" s="86"/>
      <c r="F16" s="86"/>
      <c r="G16" s="45"/>
      <c r="H16" s="45"/>
      <c r="I16" s="45"/>
      <c r="J16" s="45"/>
      <c r="K16" s="79"/>
      <c r="L16" s="79"/>
      <c r="M16" s="82"/>
      <c r="N16" s="45"/>
      <c r="O16" s="45"/>
      <c r="P16" s="41"/>
      <c r="Q16" s="39"/>
      <c r="R16" s="39"/>
      <c r="S16" s="39"/>
      <c r="T16" s="39"/>
      <c r="U16" s="39"/>
      <c r="V16" s="41"/>
      <c r="W16" s="39"/>
      <c r="X16" s="39"/>
      <c r="Y16" s="39"/>
      <c r="Z16" s="42"/>
      <c r="AA16" s="39"/>
      <c r="AB16" s="39"/>
      <c r="AC16" s="42"/>
      <c r="AD16" s="39"/>
      <c r="AE16" s="39"/>
      <c r="AF16" s="42"/>
      <c r="AG16" s="39"/>
      <c r="AH16" s="39"/>
      <c r="AI16" s="42"/>
      <c r="AJ16" s="39"/>
      <c r="AK16" s="39"/>
      <c r="AL16" s="42"/>
      <c r="AM16" s="39"/>
      <c r="AN16" s="39"/>
      <c r="AO16" s="42"/>
      <c r="AP16" s="39"/>
      <c r="AQ16" s="39"/>
      <c r="AR16" s="42"/>
      <c r="AS16" s="39"/>
      <c r="AT16" s="39"/>
      <c r="AU16" s="42"/>
      <c r="AV16" s="39"/>
      <c r="AW16" s="39"/>
      <c r="AX16" s="42"/>
      <c r="AY16" s="39"/>
      <c r="AZ16" s="39"/>
      <c r="BA16" s="42"/>
      <c r="BB16" s="39"/>
      <c r="BC16" s="39"/>
      <c r="BD16" s="42"/>
      <c r="BE16" s="39"/>
      <c r="BF16" s="39"/>
      <c r="BG16" s="42"/>
      <c r="BH16" s="39"/>
      <c r="BI16" s="39"/>
      <c r="BJ16" s="42"/>
      <c r="BK16" s="39"/>
      <c r="BL16" s="39"/>
      <c r="BM16" s="42"/>
      <c r="BN16" s="39"/>
      <c r="BO16" s="39"/>
      <c r="BP16" s="42"/>
      <c r="BQ16" s="39"/>
      <c r="BR16" s="39"/>
      <c r="BS16" s="42"/>
      <c r="BT16" s="39"/>
      <c r="BU16" s="39"/>
      <c r="BV16" s="42"/>
      <c r="BW16" s="39"/>
      <c r="BX16" s="39"/>
      <c r="BY16" s="42"/>
      <c r="BZ16" s="39"/>
      <c r="CA16" s="39"/>
      <c r="CB16" s="42"/>
      <c r="CC16" s="39"/>
      <c r="CD16" s="39"/>
      <c r="CE16" s="42"/>
      <c r="CF16" s="39"/>
      <c r="CG16" s="39"/>
      <c r="CH16" s="42"/>
      <c r="CI16" s="39"/>
      <c r="CJ16" s="39"/>
      <c r="CK16" s="42"/>
      <c r="CL16" s="39"/>
      <c r="CM16" s="39"/>
      <c r="CN16" s="42"/>
      <c r="CO16" s="39"/>
      <c r="CP16" s="39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39"/>
      <c r="DE16" s="39"/>
      <c r="DF16" s="39"/>
      <c r="DG16" s="39"/>
    </row>
    <row r="17" spans="1:111" ht="33.950000000000003" customHeight="1" x14ac:dyDescent="0.15">
      <c r="A17" s="1"/>
      <c r="B17" s="85" t="s">
        <v>37</v>
      </c>
      <c r="C17" s="86"/>
      <c r="D17" s="87">
        <v>44354</v>
      </c>
      <c r="E17" s="86"/>
      <c r="F17" s="86"/>
      <c r="G17" s="45"/>
      <c r="H17" s="45"/>
      <c r="I17" s="45"/>
      <c r="J17" s="45"/>
      <c r="K17" s="43"/>
      <c r="L17" s="45"/>
      <c r="M17" s="45"/>
      <c r="N17" s="45"/>
      <c r="O17" s="45"/>
      <c r="P17" s="41"/>
      <c r="Q17" s="39"/>
      <c r="R17" s="39"/>
      <c r="S17" s="39"/>
      <c r="T17" s="39"/>
      <c r="U17" s="39"/>
      <c r="V17" s="41"/>
      <c r="W17" s="39"/>
      <c r="X17" s="39"/>
      <c r="Y17" s="39"/>
      <c r="Z17" s="42"/>
      <c r="AA17" s="39"/>
      <c r="AB17" s="39"/>
      <c r="AC17" s="42"/>
      <c r="AD17" s="39"/>
      <c r="AE17" s="39"/>
      <c r="AF17" s="42"/>
      <c r="AG17" s="39"/>
      <c r="AH17" s="39"/>
      <c r="AI17" s="42"/>
      <c r="AJ17" s="39"/>
      <c r="AK17" s="39"/>
      <c r="AL17" s="42"/>
      <c r="AM17" s="39"/>
      <c r="AN17" s="39"/>
      <c r="AO17" s="42"/>
      <c r="AP17" s="39"/>
      <c r="AQ17" s="39"/>
      <c r="AR17" s="42"/>
      <c r="AS17" s="39"/>
      <c r="AT17" s="39"/>
      <c r="AU17" s="42"/>
      <c r="AV17" s="39"/>
      <c r="AW17" s="39"/>
      <c r="AX17" s="42"/>
      <c r="AY17" s="39"/>
      <c r="AZ17" s="39"/>
      <c r="BA17" s="42"/>
      <c r="BB17" s="39"/>
      <c r="BC17" s="39"/>
      <c r="BD17" s="42"/>
      <c r="BE17" s="39"/>
      <c r="BF17" s="39"/>
      <c r="BG17" s="42"/>
      <c r="BH17" s="39"/>
      <c r="BI17" s="39"/>
      <c r="BJ17" s="42"/>
      <c r="BK17" s="39"/>
      <c r="BL17" s="39"/>
      <c r="BM17" s="42"/>
      <c r="BN17" s="39"/>
      <c r="BO17" s="39"/>
      <c r="BP17" s="42"/>
      <c r="BQ17" s="39"/>
      <c r="BR17" s="39"/>
      <c r="BS17" s="42"/>
      <c r="BT17" s="39"/>
      <c r="BU17" s="39"/>
      <c r="BV17" s="42"/>
      <c r="BW17" s="39"/>
      <c r="BX17" s="39"/>
      <c r="BY17" s="42"/>
      <c r="BZ17" s="39"/>
      <c r="CA17" s="39"/>
      <c r="CB17" s="42"/>
      <c r="CC17" s="39"/>
      <c r="CD17" s="39"/>
      <c r="CE17" s="42"/>
      <c r="CF17" s="39"/>
      <c r="CG17" s="39"/>
      <c r="CH17" s="42"/>
      <c r="CI17" s="39"/>
      <c r="CJ17" s="39"/>
      <c r="CK17" s="42"/>
      <c r="CL17" s="39"/>
      <c r="CM17" s="39"/>
      <c r="CN17" s="42"/>
      <c r="CO17" s="39"/>
      <c r="CP17" s="39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39"/>
      <c r="DE17" s="39"/>
      <c r="DF17" s="39"/>
      <c r="DG17" s="39"/>
    </row>
    <row r="18" spans="1:111" ht="28.35" customHeight="1" x14ac:dyDescent="0.15">
      <c r="B18" s="48"/>
      <c r="C18" s="49"/>
      <c r="D18" s="50"/>
      <c r="E18" s="50"/>
      <c r="F18" s="49"/>
      <c r="G18" s="49"/>
      <c r="H18" s="49"/>
      <c r="I18" s="51"/>
      <c r="J18" s="51"/>
      <c r="K18" s="52"/>
      <c r="L18" s="52"/>
      <c r="M18" s="52"/>
      <c r="N18" s="51"/>
      <c r="O18" s="51"/>
    </row>
  </sheetData>
  <mergeCells count="70">
    <mergeCell ref="H4:J6"/>
    <mergeCell ref="K4:K6"/>
    <mergeCell ref="L4:L6"/>
    <mergeCell ref="N4:P6"/>
    <mergeCell ref="B2:F2"/>
    <mergeCell ref="B4:B6"/>
    <mergeCell ref="C4:C6"/>
    <mergeCell ref="D4:D6"/>
    <mergeCell ref="E4:E6"/>
    <mergeCell ref="F4:F6"/>
    <mergeCell ref="M4:M6"/>
    <mergeCell ref="BX4:CC4"/>
    <mergeCell ref="T4:T6"/>
    <mergeCell ref="U4:U6"/>
    <mergeCell ref="V4:AA4"/>
    <mergeCell ref="AB4:AG4"/>
    <mergeCell ref="AH4:AM4"/>
    <mergeCell ref="AN4:AS4"/>
    <mergeCell ref="V5:X5"/>
    <mergeCell ref="Y5:AA5"/>
    <mergeCell ref="AB5:AD5"/>
    <mergeCell ref="AE5:AG5"/>
    <mergeCell ref="AT4:AY4"/>
    <mergeCell ref="AZ4:BE4"/>
    <mergeCell ref="BF4:BK4"/>
    <mergeCell ref="BL4:BQ4"/>
    <mergeCell ref="BR4:BW4"/>
    <mergeCell ref="DG4:DG6"/>
    <mergeCell ref="CJ5:CL5"/>
    <mergeCell ref="CM5:CO5"/>
    <mergeCell ref="CP5:CR5"/>
    <mergeCell ref="CS5:CU5"/>
    <mergeCell ref="CV5:CX5"/>
    <mergeCell ref="CY5:DA5"/>
    <mergeCell ref="DB5:DD5"/>
    <mergeCell ref="DE5:DF5"/>
    <mergeCell ref="CD4:CI4"/>
    <mergeCell ref="CJ4:CO4"/>
    <mergeCell ref="CP4:CU4"/>
    <mergeCell ref="CV4:DA4"/>
    <mergeCell ref="DB4:DF4"/>
    <mergeCell ref="B14:C14"/>
    <mergeCell ref="E14:F14"/>
    <mergeCell ref="G14:K14"/>
    <mergeCell ref="BR5:BT5"/>
    <mergeCell ref="BU5:BW5"/>
    <mergeCell ref="BI5:BK5"/>
    <mergeCell ref="BL5:BN5"/>
    <mergeCell ref="BO5:BQ5"/>
    <mergeCell ref="AH5:AJ5"/>
    <mergeCell ref="AK5:AM5"/>
    <mergeCell ref="AN5:AP5"/>
    <mergeCell ref="AQ5:AS5"/>
    <mergeCell ref="AT5:AV5"/>
    <mergeCell ref="AW5:AY5"/>
    <mergeCell ref="S4:S6"/>
    <mergeCell ref="G4:G6"/>
    <mergeCell ref="BX5:BZ5"/>
    <mergeCell ref="CA5:CC5"/>
    <mergeCell ref="CD5:CF5"/>
    <mergeCell ref="CG5:CI5"/>
    <mergeCell ref="AZ5:BB5"/>
    <mergeCell ref="BC5:BE5"/>
    <mergeCell ref="BF5:BH5"/>
    <mergeCell ref="B15:C15"/>
    <mergeCell ref="E15:F15"/>
    <mergeCell ref="B16:C16"/>
    <mergeCell ref="D16:F16"/>
    <mergeCell ref="B17:C17"/>
    <mergeCell ref="D17:F17"/>
  </mergeCells>
  <phoneticPr fontId="1"/>
  <printOptions horizontalCentered="1"/>
  <pageMargins left="0.25" right="0.25" top="0.75" bottom="0.75" header="0.3" footer="0.3"/>
  <pageSetup paperSize="9" scale="76" orientation="landscape" r:id="rId1"/>
  <headerFooter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18"/>
  <sheetViews>
    <sheetView view="pageBreakPreview" topLeftCell="A4" zoomScale="78" zoomScaleNormal="85" zoomScaleSheetLayoutView="78" zoomScalePageLayoutView="120" workbookViewId="0">
      <selection activeCell="E14" sqref="E14:F14"/>
    </sheetView>
  </sheetViews>
  <sheetFormatPr defaultColWidth="0" defaultRowHeight="18.75" x14ac:dyDescent="0.15"/>
  <cols>
    <col min="1" max="1" width="4.375" style="6" customWidth="1"/>
    <col min="2" max="2" width="16.875" style="56" customWidth="1"/>
    <col min="3" max="3" width="22.625" style="6" customWidth="1"/>
    <col min="4" max="4" width="18.375" style="57" hidden="1" customWidth="1"/>
    <col min="5" max="5" width="10.375" style="57" customWidth="1"/>
    <col min="6" max="6" width="20.625" style="6" customWidth="1"/>
    <col min="7" max="7" width="10.25" style="6" customWidth="1"/>
    <col min="8" max="8" width="5.375" style="6" hidden="1" customWidth="1"/>
    <col min="9" max="10" width="5.375" style="53" hidden="1" customWidth="1"/>
    <col min="11" max="11" width="19.875" style="6" customWidth="1"/>
    <col min="12" max="12" width="13.125" style="53" customWidth="1"/>
    <col min="13" max="15" width="7.625" style="53" customWidth="1"/>
    <col min="16" max="16" width="16.125" style="6" hidden="1" customWidth="1"/>
    <col min="17" max="17" width="12.5" style="6" hidden="1" customWidth="1"/>
    <col min="18" max="18" width="17.625" style="6" hidden="1" customWidth="1"/>
    <col min="19" max="19" width="10.75" style="6" customWidth="1"/>
    <col min="20" max="20" width="11" style="6" customWidth="1"/>
    <col min="21" max="21" width="10.625" style="53" hidden="1" customWidth="1"/>
    <col min="22" max="22" width="10.625" style="54" hidden="1" customWidth="1"/>
    <col min="23" max="24" width="10.625" style="6" hidden="1" customWidth="1"/>
    <col min="25" max="25" width="10.625" style="55" hidden="1" customWidth="1"/>
    <col min="26" max="27" width="10.625" style="6" hidden="1" customWidth="1"/>
    <col min="28" max="28" width="10.625" style="55" hidden="1" customWidth="1"/>
    <col min="29" max="30" width="10.625" style="6" hidden="1" customWidth="1"/>
    <col min="31" max="31" width="10.625" style="55" hidden="1" customWidth="1"/>
    <col min="32" max="33" width="10.625" style="6" hidden="1" customWidth="1"/>
    <col min="34" max="34" width="10.625" style="55" hidden="1" customWidth="1"/>
    <col min="35" max="36" width="10.625" style="6" hidden="1" customWidth="1"/>
    <col min="37" max="37" width="10.625" style="55" hidden="1" customWidth="1"/>
    <col min="38" max="39" width="10.625" style="6" hidden="1" customWidth="1"/>
    <col min="40" max="40" width="10.625" style="55" hidden="1" customWidth="1"/>
    <col min="41" max="42" width="10.625" style="6" hidden="1" customWidth="1"/>
    <col min="43" max="43" width="10.625" style="55" hidden="1" customWidth="1"/>
    <col min="44" max="45" width="10.625" style="6" hidden="1" customWidth="1"/>
    <col min="46" max="46" width="10.625" style="55" hidden="1" customWidth="1"/>
    <col min="47" max="48" width="10.625" style="6" hidden="1" customWidth="1"/>
    <col min="49" max="49" width="10.625" style="55" hidden="1" customWidth="1"/>
    <col min="50" max="51" width="10.625" style="6" hidden="1" customWidth="1"/>
    <col min="52" max="52" width="10.625" style="55" hidden="1" customWidth="1"/>
    <col min="53" max="54" width="10.625" style="6" hidden="1" customWidth="1"/>
    <col min="55" max="55" width="10.625" style="55" hidden="1" customWidth="1"/>
    <col min="56" max="57" width="10.625" style="6" hidden="1" customWidth="1"/>
    <col min="58" max="58" width="10.625" style="55" hidden="1" customWidth="1"/>
    <col min="59" max="60" width="10.625" style="6" hidden="1" customWidth="1"/>
    <col min="61" max="61" width="10.625" style="55" hidden="1" customWidth="1"/>
    <col min="62" max="63" width="10.625" style="6" hidden="1" customWidth="1"/>
    <col min="64" max="64" width="10.625" style="55" hidden="1" customWidth="1"/>
    <col min="65" max="66" width="10.625" style="6" hidden="1" customWidth="1"/>
    <col min="67" max="67" width="10.625" style="55" hidden="1" customWidth="1"/>
    <col min="68" max="69" width="10.625" style="6" hidden="1" customWidth="1"/>
    <col min="70" max="70" width="10.625" style="55" hidden="1" customWidth="1"/>
    <col min="71" max="72" width="10.625" style="6" hidden="1" customWidth="1"/>
    <col min="73" max="73" width="10.625" style="55" hidden="1" customWidth="1"/>
    <col min="74" max="75" width="10.625" style="6" hidden="1" customWidth="1"/>
    <col min="76" max="76" width="10.625" style="55" hidden="1" customWidth="1"/>
    <col min="77" max="78" width="10.625" style="6" hidden="1" customWidth="1"/>
    <col min="79" max="79" width="10.625" style="55" hidden="1" customWidth="1"/>
    <col min="80" max="81" width="10.625" style="6" hidden="1" customWidth="1"/>
    <col min="82" max="82" width="10.625" style="55" hidden="1" customWidth="1"/>
    <col min="83" max="84" width="10.625" style="6" hidden="1" customWidth="1"/>
    <col min="85" max="85" width="10.625" style="55" hidden="1" customWidth="1"/>
    <col min="86" max="87" width="10.625" style="6" hidden="1" customWidth="1"/>
    <col min="88" max="88" width="10.625" style="55" hidden="1" customWidth="1"/>
    <col min="89" max="90" width="10.625" style="6" hidden="1" customWidth="1"/>
    <col min="91" max="91" width="10.625" style="55" hidden="1" customWidth="1"/>
    <col min="92" max="92" width="10.625" style="6" hidden="1" customWidth="1"/>
    <col min="93" max="93" width="5" style="6" hidden="1" customWidth="1"/>
    <col min="94" max="94" width="7" style="55" hidden="1" customWidth="1"/>
    <col min="95" max="96" width="5.375" style="55" hidden="1" customWidth="1"/>
    <col min="97" max="97" width="6.875" style="55" hidden="1" customWidth="1"/>
    <col min="98" max="98" width="5.375" style="55" hidden="1" customWidth="1"/>
    <col min="99" max="99" width="7.625" style="55" hidden="1" customWidth="1"/>
    <col min="100" max="100" width="6.875" style="55" hidden="1" customWidth="1"/>
    <col min="101" max="102" width="5.375" style="55" hidden="1" customWidth="1"/>
    <col min="103" max="103" width="7.875" style="55" hidden="1" customWidth="1"/>
    <col min="104" max="104" width="5.375" style="55" hidden="1" customWidth="1"/>
    <col min="105" max="105" width="6.625" style="55" hidden="1" customWidth="1"/>
    <col min="106" max="106" width="7.875" style="55" hidden="1" customWidth="1"/>
    <col min="107" max="109" width="10.625" style="6" hidden="1" customWidth="1"/>
    <col min="110" max="110" width="11.875" style="6" customWidth="1"/>
    <col min="111" max="113" width="10.625" style="6" hidden="1" customWidth="1"/>
    <col min="114" max="16384" width="0" style="6" hidden="1"/>
  </cols>
  <sheetData>
    <row r="1" spans="1:110" x14ac:dyDescent="0.15">
      <c r="A1" s="1"/>
      <c r="B1" s="2"/>
      <c r="C1" s="1"/>
      <c r="D1" s="3"/>
      <c r="E1" s="3"/>
      <c r="F1" s="1"/>
      <c r="G1" s="1"/>
      <c r="H1" s="1"/>
      <c r="I1" s="4"/>
      <c r="J1" s="4"/>
      <c r="K1" s="1"/>
      <c r="L1" s="4"/>
      <c r="M1" s="4"/>
      <c r="N1" s="4"/>
      <c r="O1" s="4"/>
      <c r="P1" s="1"/>
      <c r="Q1" s="1"/>
      <c r="R1" s="1"/>
      <c r="S1" s="1"/>
      <c r="T1" s="1"/>
      <c r="U1" s="4"/>
      <c r="V1" s="1"/>
      <c r="W1" s="1"/>
      <c r="X1" s="1"/>
      <c r="Y1" s="5"/>
      <c r="Z1" s="1"/>
      <c r="AA1" s="1"/>
      <c r="AB1" s="5"/>
      <c r="AC1" s="1"/>
      <c r="AD1" s="1"/>
      <c r="AE1" s="5"/>
      <c r="AF1" s="1"/>
      <c r="AG1" s="1"/>
      <c r="AH1" s="5"/>
      <c r="AI1" s="1"/>
      <c r="AJ1" s="1"/>
      <c r="AK1" s="5"/>
      <c r="AL1" s="1"/>
      <c r="AM1" s="1"/>
      <c r="AN1" s="5"/>
      <c r="AO1" s="1"/>
      <c r="AP1" s="1"/>
      <c r="AQ1" s="5"/>
      <c r="AR1" s="1"/>
      <c r="AS1" s="1"/>
      <c r="AT1" s="5"/>
      <c r="AU1" s="1"/>
      <c r="AV1" s="1"/>
      <c r="AW1" s="5"/>
      <c r="AX1" s="1"/>
      <c r="AY1" s="1"/>
      <c r="AZ1" s="5"/>
      <c r="BA1" s="1"/>
      <c r="BB1" s="1"/>
      <c r="BC1" s="5"/>
      <c r="BD1" s="1"/>
      <c r="BE1" s="1"/>
      <c r="BF1" s="5"/>
      <c r="BG1" s="1"/>
      <c r="BH1" s="1"/>
      <c r="BI1" s="5"/>
      <c r="BJ1" s="1"/>
      <c r="BK1" s="1"/>
      <c r="BL1" s="5"/>
      <c r="BM1" s="1"/>
      <c r="BN1" s="1"/>
      <c r="BO1" s="5"/>
      <c r="BP1" s="1"/>
      <c r="BQ1" s="1"/>
      <c r="BR1" s="5"/>
      <c r="BS1" s="1"/>
      <c r="BT1" s="1"/>
      <c r="BU1" s="5"/>
      <c r="BV1" s="1"/>
      <c r="BW1" s="1"/>
      <c r="BX1" s="5"/>
      <c r="BY1" s="1"/>
      <c r="BZ1" s="1"/>
      <c r="CA1" s="5"/>
      <c r="CB1" s="1"/>
      <c r="CC1" s="1"/>
      <c r="CD1" s="5"/>
      <c r="CE1" s="1"/>
      <c r="CF1" s="1"/>
      <c r="CG1" s="5"/>
      <c r="CH1" s="1"/>
      <c r="CI1" s="1"/>
      <c r="CJ1" s="5"/>
      <c r="CK1" s="1"/>
      <c r="CL1" s="1"/>
      <c r="CM1" s="5"/>
      <c r="CN1" s="1"/>
      <c r="CO1" s="1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1"/>
      <c r="DD1" s="1"/>
      <c r="DE1" s="1"/>
      <c r="DF1" s="1"/>
    </row>
    <row r="2" spans="1:110" ht="58.5" customHeight="1" x14ac:dyDescent="0.15">
      <c r="A2" s="1"/>
      <c r="B2" s="110" t="s">
        <v>45</v>
      </c>
      <c r="C2" s="110"/>
      <c r="D2" s="110"/>
      <c r="E2" s="110"/>
      <c r="F2" s="110"/>
      <c r="G2" s="7"/>
      <c r="H2" s="8"/>
      <c r="I2" s="8"/>
      <c r="J2" s="8"/>
      <c r="K2" s="8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1"/>
      <c r="X2" s="1"/>
      <c r="Y2" s="5"/>
      <c r="Z2" s="1"/>
      <c r="AA2" s="1"/>
      <c r="AB2" s="5"/>
      <c r="AC2" s="1"/>
      <c r="AD2" s="1"/>
      <c r="AE2" s="5"/>
      <c r="AF2" s="1"/>
      <c r="AG2" s="1"/>
      <c r="AH2" s="5"/>
      <c r="AI2" s="1"/>
      <c r="AJ2" s="1"/>
      <c r="AK2" s="5"/>
      <c r="AL2" s="1"/>
      <c r="AM2" s="1"/>
      <c r="AN2" s="5"/>
      <c r="AO2" s="1"/>
      <c r="AP2" s="1"/>
      <c r="AQ2" s="5"/>
      <c r="AR2" s="1"/>
      <c r="AS2" s="1"/>
      <c r="AT2" s="5"/>
      <c r="AU2" s="1"/>
      <c r="AV2" s="1"/>
      <c r="AW2" s="5"/>
      <c r="AX2" s="1"/>
      <c r="AY2" s="1"/>
      <c r="AZ2" s="5"/>
      <c r="BA2" s="1"/>
      <c r="BB2" s="1"/>
      <c r="BC2" s="5"/>
      <c r="BD2" s="1"/>
      <c r="BE2" s="1"/>
      <c r="BF2" s="5"/>
      <c r="BG2" s="1"/>
      <c r="BH2" s="1"/>
      <c r="BI2" s="5"/>
      <c r="BJ2" s="1"/>
      <c r="BK2" s="1"/>
      <c r="BL2" s="5"/>
      <c r="BM2" s="1"/>
      <c r="BN2" s="1"/>
      <c r="BO2" s="5"/>
      <c r="BP2" s="1"/>
      <c r="BQ2" s="1"/>
      <c r="BR2" s="5"/>
      <c r="BS2" s="1"/>
      <c r="BT2" s="1"/>
      <c r="BU2" s="5"/>
      <c r="BV2" s="1"/>
      <c r="BW2" s="1"/>
      <c r="BX2" s="5"/>
      <c r="BY2" s="1"/>
      <c r="BZ2" s="1"/>
      <c r="CA2" s="5"/>
      <c r="CB2" s="1"/>
      <c r="CC2" s="1"/>
      <c r="CD2" s="5"/>
      <c r="CE2" s="1"/>
      <c r="CF2" s="1"/>
      <c r="CG2" s="5"/>
      <c r="CH2" s="1"/>
      <c r="CI2" s="1"/>
      <c r="CJ2" s="5"/>
      <c r="CK2" s="1"/>
      <c r="CL2" s="1"/>
      <c r="CM2" s="5"/>
      <c r="CN2" s="1"/>
      <c r="CO2" s="1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1"/>
      <c r="DD2" s="1"/>
      <c r="DE2" s="1"/>
      <c r="DF2" s="1"/>
    </row>
    <row r="3" spans="1:110" ht="19.5" customHeight="1" x14ac:dyDescent="0.15">
      <c r="A3" s="1"/>
      <c r="B3" s="10"/>
      <c r="C3" s="10"/>
      <c r="D3" s="10"/>
      <c r="E3" s="11"/>
      <c r="F3" s="12"/>
      <c r="G3" s="1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"/>
      <c r="T3" s="13"/>
      <c r="U3" s="13"/>
      <c r="V3" s="13"/>
      <c r="W3" s="1"/>
      <c r="X3" s="1"/>
      <c r="Y3" s="5"/>
      <c r="Z3" s="1"/>
      <c r="AA3" s="1"/>
      <c r="AB3" s="5"/>
      <c r="AC3" s="1"/>
      <c r="AD3" s="1"/>
      <c r="AE3" s="5"/>
      <c r="AF3" s="1"/>
      <c r="AG3" s="1"/>
      <c r="AH3" s="5"/>
      <c r="AI3" s="1"/>
      <c r="AJ3" s="1"/>
      <c r="AK3" s="5"/>
      <c r="AL3" s="1"/>
      <c r="AM3" s="1"/>
      <c r="AN3" s="5"/>
      <c r="AO3" s="1"/>
      <c r="AP3" s="1"/>
      <c r="AQ3" s="5"/>
      <c r="AR3" s="1"/>
      <c r="AS3" s="1"/>
      <c r="AT3" s="5"/>
      <c r="AU3" s="1"/>
      <c r="AV3" s="1"/>
      <c r="AW3" s="5"/>
      <c r="AX3" s="1"/>
      <c r="AY3" s="1"/>
      <c r="AZ3" s="5"/>
      <c r="BA3" s="1"/>
      <c r="BB3" s="1"/>
      <c r="BC3" s="5"/>
      <c r="BD3" s="1"/>
      <c r="BE3" s="1"/>
      <c r="BF3" s="5"/>
      <c r="BG3" s="1"/>
      <c r="BH3" s="1"/>
      <c r="BI3" s="5"/>
      <c r="BJ3" s="1"/>
      <c r="BK3" s="1"/>
      <c r="BL3" s="5"/>
      <c r="BM3" s="1"/>
      <c r="BN3" s="1"/>
      <c r="BO3" s="5"/>
      <c r="BP3" s="1"/>
      <c r="BQ3" s="1"/>
      <c r="BR3" s="5"/>
      <c r="BS3" s="1"/>
      <c r="BT3" s="1"/>
      <c r="BU3" s="5"/>
      <c r="BV3" s="1"/>
      <c r="BW3" s="1"/>
      <c r="BX3" s="5"/>
      <c r="BY3" s="1"/>
      <c r="BZ3" s="1"/>
      <c r="CA3" s="5"/>
      <c r="CB3" s="1"/>
      <c r="CC3" s="1"/>
      <c r="CD3" s="5"/>
      <c r="CE3" s="1"/>
      <c r="CF3" s="1"/>
      <c r="CG3" s="5"/>
      <c r="CH3" s="1"/>
      <c r="CI3" s="1"/>
      <c r="CJ3" s="5"/>
      <c r="CK3" s="1"/>
      <c r="CL3" s="1"/>
      <c r="CM3" s="5"/>
      <c r="CN3" s="1"/>
      <c r="CO3" s="1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1"/>
      <c r="DD3" s="1"/>
      <c r="DE3" s="1"/>
      <c r="DF3" s="1"/>
    </row>
    <row r="4" spans="1:110" ht="30.75" customHeight="1" x14ac:dyDescent="0.15">
      <c r="A4" s="14"/>
      <c r="B4" s="96" t="s">
        <v>3</v>
      </c>
      <c r="C4" s="111" t="s">
        <v>4</v>
      </c>
      <c r="D4" s="112" t="s">
        <v>0</v>
      </c>
      <c r="E4" s="113" t="s">
        <v>32</v>
      </c>
      <c r="F4" s="111" t="s">
        <v>1</v>
      </c>
      <c r="G4" s="88" t="s">
        <v>7</v>
      </c>
      <c r="H4" s="96" t="s">
        <v>33</v>
      </c>
      <c r="I4" s="96"/>
      <c r="J4" s="96"/>
      <c r="K4" s="97" t="s">
        <v>2</v>
      </c>
      <c r="L4" s="100" t="s">
        <v>47</v>
      </c>
      <c r="M4" s="101" t="s">
        <v>48</v>
      </c>
      <c r="N4" s="102"/>
      <c r="O4" s="103"/>
      <c r="P4" s="15">
        <v>43160</v>
      </c>
      <c r="Q4" s="16" t="s">
        <v>5</v>
      </c>
      <c r="R4" s="92" t="s">
        <v>6</v>
      </c>
      <c r="S4" s="92" t="s">
        <v>27</v>
      </c>
      <c r="T4" s="92" t="s">
        <v>34</v>
      </c>
      <c r="U4" s="88" t="s">
        <v>24</v>
      </c>
      <c r="V4" s="88"/>
      <c r="W4" s="88"/>
      <c r="X4" s="88"/>
      <c r="Y4" s="88"/>
      <c r="Z4" s="88"/>
      <c r="AA4" s="88" t="s">
        <v>25</v>
      </c>
      <c r="AB4" s="88"/>
      <c r="AC4" s="88"/>
      <c r="AD4" s="88"/>
      <c r="AE4" s="88"/>
      <c r="AF4" s="88"/>
      <c r="AG4" s="88" t="s">
        <v>21</v>
      </c>
      <c r="AH4" s="88"/>
      <c r="AI4" s="88"/>
      <c r="AJ4" s="88"/>
      <c r="AK4" s="88"/>
      <c r="AL4" s="88"/>
      <c r="AM4" s="88" t="s">
        <v>20</v>
      </c>
      <c r="AN4" s="88"/>
      <c r="AO4" s="88"/>
      <c r="AP4" s="88"/>
      <c r="AQ4" s="88"/>
      <c r="AR4" s="88"/>
      <c r="AS4" s="88" t="s">
        <v>19</v>
      </c>
      <c r="AT4" s="88"/>
      <c r="AU4" s="88"/>
      <c r="AV4" s="88"/>
      <c r="AW4" s="88"/>
      <c r="AX4" s="88"/>
      <c r="AY4" s="88" t="s">
        <v>18</v>
      </c>
      <c r="AZ4" s="88"/>
      <c r="BA4" s="88"/>
      <c r="BB4" s="88"/>
      <c r="BC4" s="88"/>
      <c r="BD4" s="88"/>
      <c r="BE4" s="88" t="s">
        <v>17</v>
      </c>
      <c r="BF4" s="88"/>
      <c r="BG4" s="88"/>
      <c r="BH4" s="88"/>
      <c r="BI4" s="88"/>
      <c r="BJ4" s="88"/>
      <c r="BK4" s="88" t="s">
        <v>16</v>
      </c>
      <c r="BL4" s="88"/>
      <c r="BM4" s="88"/>
      <c r="BN4" s="88"/>
      <c r="BO4" s="88"/>
      <c r="BP4" s="88"/>
      <c r="BQ4" s="88" t="s">
        <v>15</v>
      </c>
      <c r="BR4" s="88"/>
      <c r="BS4" s="88"/>
      <c r="BT4" s="88"/>
      <c r="BU4" s="88"/>
      <c r="BV4" s="88"/>
      <c r="BW4" s="88" t="s">
        <v>14</v>
      </c>
      <c r="BX4" s="88"/>
      <c r="BY4" s="88"/>
      <c r="BZ4" s="88"/>
      <c r="CA4" s="88"/>
      <c r="CB4" s="88"/>
      <c r="CC4" s="88" t="s">
        <v>13</v>
      </c>
      <c r="CD4" s="88"/>
      <c r="CE4" s="88"/>
      <c r="CF4" s="88"/>
      <c r="CG4" s="88"/>
      <c r="CH4" s="88"/>
      <c r="CI4" s="88" t="s">
        <v>23</v>
      </c>
      <c r="CJ4" s="88"/>
      <c r="CK4" s="88"/>
      <c r="CL4" s="88"/>
      <c r="CM4" s="88"/>
      <c r="CN4" s="88"/>
      <c r="CO4" s="88" t="s">
        <v>22</v>
      </c>
      <c r="CP4" s="88"/>
      <c r="CQ4" s="88"/>
      <c r="CR4" s="88"/>
      <c r="CS4" s="88"/>
      <c r="CT4" s="88"/>
      <c r="CU4" s="88" t="s">
        <v>26</v>
      </c>
      <c r="CV4" s="88"/>
      <c r="CW4" s="88"/>
      <c r="CX4" s="88"/>
      <c r="CY4" s="88"/>
      <c r="CZ4" s="88"/>
      <c r="DA4" s="88" t="s">
        <v>29</v>
      </c>
      <c r="DB4" s="88"/>
      <c r="DC4" s="88"/>
      <c r="DD4" s="88"/>
      <c r="DE4" s="95"/>
      <c r="DF4" s="88" t="s">
        <v>30</v>
      </c>
    </row>
    <row r="5" spans="1:110" ht="18.75" customHeight="1" x14ac:dyDescent="0.15">
      <c r="A5" s="14"/>
      <c r="B5" s="96"/>
      <c r="C5" s="111"/>
      <c r="D5" s="112"/>
      <c r="E5" s="114"/>
      <c r="F5" s="111"/>
      <c r="G5" s="88"/>
      <c r="H5" s="96"/>
      <c r="I5" s="96"/>
      <c r="J5" s="96"/>
      <c r="K5" s="98"/>
      <c r="L5" s="100"/>
      <c r="M5" s="104"/>
      <c r="N5" s="105"/>
      <c r="O5" s="106"/>
      <c r="P5" s="15"/>
      <c r="Q5" s="16"/>
      <c r="R5" s="93"/>
      <c r="S5" s="93"/>
      <c r="T5" s="93"/>
      <c r="U5" s="88" t="s">
        <v>9</v>
      </c>
      <c r="V5" s="88"/>
      <c r="W5" s="88"/>
      <c r="X5" s="88" t="s">
        <v>10</v>
      </c>
      <c r="Y5" s="88"/>
      <c r="Z5" s="88"/>
      <c r="AA5" s="88" t="s">
        <v>9</v>
      </c>
      <c r="AB5" s="88"/>
      <c r="AC5" s="88"/>
      <c r="AD5" s="88" t="s">
        <v>10</v>
      </c>
      <c r="AE5" s="88"/>
      <c r="AF5" s="88"/>
      <c r="AG5" s="88" t="s">
        <v>9</v>
      </c>
      <c r="AH5" s="88"/>
      <c r="AI5" s="88"/>
      <c r="AJ5" s="88" t="s">
        <v>10</v>
      </c>
      <c r="AK5" s="88"/>
      <c r="AL5" s="88"/>
      <c r="AM5" s="88" t="s">
        <v>9</v>
      </c>
      <c r="AN5" s="88"/>
      <c r="AO5" s="88"/>
      <c r="AP5" s="88" t="s">
        <v>10</v>
      </c>
      <c r="AQ5" s="88"/>
      <c r="AR5" s="88"/>
      <c r="AS5" s="88" t="s">
        <v>9</v>
      </c>
      <c r="AT5" s="88"/>
      <c r="AU5" s="88"/>
      <c r="AV5" s="88" t="s">
        <v>10</v>
      </c>
      <c r="AW5" s="88"/>
      <c r="AX5" s="88"/>
      <c r="AY5" s="88" t="s">
        <v>9</v>
      </c>
      <c r="AZ5" s="88"/>
      <c r="BA5" s="88"/>
      <c r="BB5" s="88" t="s">
        <v>10</v>
      </c>
      <c r="BC5" s="88"/>
      <c r="BD5" s="88"/>
      <c r="BE5" s="88" t="s">
        <v>9</v>
      </c>
      <c r="BF5" s="88"/>
      <c r="BG5" s="88"/>
      <c r="BH5" s="88" t="s">
        <v>10</v>
      </c>
      <c r="BI5" s="88"/>
      <c r="BJ5" s="88"/>
      <c r="BK5" s="88" t="s">
        <v>9</v>
      </c>
      <c r="BL5" s="88"/>
      <c r="BM5" s="88"/>
      <c r="BN5" s="88" t="s">
        <v>10</v>
      </c>
      <c r="BO5" s="88"/>
      <c r="BP5" s="88"/>
      <c r="BQ5" s="88" t="s">
        <v>9</v>
      </c>
      <c r="BR5" s="88"/>
      <c r="BS5" s="88"/>
      <c r="BT5" s="88" t="s">
        <v>10</v>
      </c>
      <c r="BU5" s="88"/>
      <c r="BV5" s="88"/>
      <c r="BW5" s="88" t="s">
        <v>9</v>
      </c>
      <c r="BX5" s="88"/>
      <c r="BY5" s="88"/>
      <c r="BZ5" s="88" t="s">
        <v>10</v>
      </c>
      <c r="CA5" s="88"/>
      <c r="CB5" s="88"/>
      <c r="CC5" s="88" t="s">
        <v>9</v>
      </c>
      <c r="CD5" s="88"/>
      <c r="CE5" s="88"/>
      <c r="CF5" s="88" t="s">
        <v>10</v>
      </c>
      <c r="CG5" s="88"/>
      <c r="CH5" s="88"/>
      <c r="CI5" s="88" t="s">
        <v>9</v>
      </c>
      <c r="CJ5" s="88"/>
      <c r="CK5" s="88"/>
      <c r="CL5" s="88" t="s">
        <v>10</v>
      </c>
      <c r="CM5" s="88"/>
      <c r="CN5" s="88"/>
      <c r="CO5" s="88" t="s">
        <v>9</v>
      </c>
      <c r="CP5" s="88"/>
      <c r="CQ5" s="88"/>
      <c r="CR5" s="88" t="s">
        <v>10</v>
      </c>
      <c r="CS5" s="88"/>
      <c r="CT5" s="88"/>
      <c r="CU5" s="88" t="s">
        <v>9</v>
      </c>
      <c r="CV5" s="88"/>
      <c r="CW5" s="88"/>
      <c r="CX5" s="88" t="s">
        <v>10</v>
      </c>
      <c r="CY5" s="88"/>
      <c r="CZ5" s="88"/>
      <c r="DA5" s="88" t="s">
        <v>9</v>
      </c>
      <c r="DB5" s="88"/>
      <c r="DC5" s="88"/>
      <c r="DD5" s="88" t="s">
        <v>10</v>
      </c>
      <c r="DE5" s="95"/>
      <c r="DF5" s="88"/>
    </row>
    <row r="6" spans="1:110" ht="37.5" customHeight="1" x14ac:dyDescent="0.15">
      <c r="A6" s="14"/>
      <c r="B6" s="96"/>
      <c r="C6" s="111"/>
      <c r="D6" s="112"/>
      <c r="E6" s="115"/>
      <c r="F6" s="111"/>
      <c r="G6" s="88"/>
      <c r="H6" s="96"/>
      <c r="I6" s="96"/>
      <c r="J6" s="96"/>
      <c r="K6" s="99"/>
      <c r="L6" s="100"/>
      <c r="M6" s="107"/>
      <c r="N6" s="108"/>
      <c r="O6" s="109"/>
      <c r="P6" s="15"/>
      <c r="Q6" s="16"/>
      <c r="R6" s="94"/>
      <c r="S6" s="94"/>
      <c r="T6" s="94"/>
      <c r="U6" s="17" t="s">
        <v>8</v>
      </c>
      <c r="V6" s="17" t="s">
        <v>11</v>
      </c>
      <c r="W6" s="18" t="s">
        <v>12</v>
      </c>
      <c r="X6" s="17" t="s">
        <v>8</v>
      </c>
      <c r="Y6" s="17" t="s">
        <v>11</v>
      </c>
      <c r="Z6" s="18" t="s">
        <v>12</v>
      </c>
      <c r="AA6" s="17" t="s">
        <v>8</v>
      </c>
      <c r="AB6" s="17" t="s">
        <v>11</v>
      </c>
      <c r="AC6" s="18" t="s">
        <v>12</v>
      </c>
      <c r="AD6" s="17" t="s">
        <v>8</v>
      </c>
      <c r="AE6" s="17" t="s">
        <v>11</v>
      </c>
      <c r="AF6" s="18" t="s">
        <v>12</v>
      </c>
      <c r="AG6" s="17" t="s">
        <v>8</v>
      </c>
      <c r="AH6" s="17" t="s">
        <v>11</v>
      </c>
      <c r="AI6" s="18" t="s">
        <v>12</v>
      </c>
      <c r="AJ6" s="17" t="s">
        <v>8</v>
      </c>
      <c r="AK6" s="17" t="s">
        <v>11</v>
      </c>
      <c r="AL6" s="18" t="s">
        <v>12</v>
      </c>
      <c r="AM6" s="17" t="s">
        <v>8</v>
      </c>
      <c r="AN6" s="17" t="s">
        <v>11</v>
      </c>
      <c r="AO6" s="18" t="s">
        <v>12</v>
      </c>
      <c r="AP6" s="17" t="s">
        <v>8</v>
      </c>
      <c r="AQ6" s="17" t="s">
        <v>11</v>
      </c>
      <c r="AR6" s="18" t="s">
        <v>12</v>
      </c>
      <c r="AS6" s="17" t="s">
        <v>8</v>
      </c>
      <c r="AT6" s="17" t="s">
        <v>11</v>
      </c>
      <c r="AU6" s="18" t="s">
        <v>12</v>
      </c>
      <c r="AV6" s="17" t="s">
        <v>8</v>
      </c>
      <c r="AW6" s="17" t="s">
        <v>11</v>
      </c>
      <c r="AX6" s="18" t="s">
        <v>12</v>
      </c>
      <c r="AY6" s="17" t="s">
        <v>8</v>
      </c>
      <c r="AZ6" s="17" t="s">
        <v>11</v>
      </c>
      <c r="BA6" s="18" t="s">
        <v>12</v>
      </c>
      <c r="BB6" s="17" t="s">
        <v>8</v>
      </c>
      <c r="BC6" s="17" t="s">
        <v>11</v>
      </c>
      <c r="BD6" s="18" t="s">
        <v>12</v>
      </c>
      <c r="BE6" s="17" t="s">
        <v>8</v>
      </c>
      <c r="BF6" s="17" t="s">
        <v>11</v>
      </c>
      <c r="BG6" s="18" t="s">
        <v>12</v>
      </c>
      <c r="BH6" s="17" t="s">
        <v>8</v>
      </c>
      <c r="BI6" s="17" t="s">
        <v>11</v>
      </c>
      <c r="BJ6" s="18" t="s">
        <v>12</v>
      </c>
      <c r="BK6" s="17" t="s">
        <v>8</v>
      </c>
      <c r="BL6" s="17" t="s">
        <v>11</v>
      </c>
      <c r="BM6" s="18" t="s">
        <v>12</v>
      </c>
      <c r="BN6" s="17" t="s">
        <v>8</v>
      </c>
      <c r="BO6" s="17" t="s">
        <v>11</v>
      </c>
      <c r="BP6" s="18" t="s">
        <v>12</v>
      </c>
      <c r="BQ6" s="17" t="s">
        <v>8</v>
      </c>
      <c r="BR6" s="17" t="s">
        <v>11</v>
      </c>
      <c r="BS6" s="18" t="s">
        <v>12</v>
      </c>
      <c r="BT6" s="17" t="s">
        <v>8</v>
      </c>
      <c r="BU6" s="17" t="s">
        <v>11</v>
      </c>
      <c r="BV6" s="18" t="s">
        <v>12</v>
      </c>
      <c r="BW6" s="17" t="s">
        <v>8</v>
      </c>
      <c r="BX6" s="17" t="s">
        <v>11</v>
      </c>
      <c r="BY6" s="18" t="s">
        <v>12</v>
      </c>
      <c r="BZ6" s="17" t="s">
        <v>8</v>
      </c>
      <c r="CA6" s="17" t="s">
        <v>11</v>
      </c>
      <c r="CB6" s="18" t="s">
        <v>12</v>
      </c>
      <c r="CC6" s="17" t="s">
        <v>8</v>
      </c>
      <c r="CD6" s="17" t="s">
        <v>11</v>
      </c>
      <c r="CE6" s="18" t="s">
        <v>12</v>
      </c>
      <c r="CF6" s="17" t="s">
        <v>8</v>
      </c>
      <c r="CG6" s="17" t="s">
        <v>11</v>
      </c>
      <c r="CH6" s="18" t="s">
        <v>12</v>
      </c>
      <c r="CI6" s="17" t="s">
        <v>8</v>
      </c>
      <c r="CJ6" s="17" t="s">
        <v>11</v>
      </c>
      <c r="CK6" s="18" t="s">
        <v>12</v>
      </c>
      <c r="CL6" s="17" t="s">
        <v>8</v>
      </c>
      <c r="CM6" s="17" t="s">
        <v>11</v>
      </c>
      <c r="CN6" s="18" t="s">
        <v>12</v>
      </c>
      <c r="CO6" s="17" t="s">
        <v>8</v>
      </c>
      <c r="CP6" s="17" t="s">
        <v>11</v>
      </c>
      <c r="CQ6" s="18" t="s">
        <v>12</v>
      </c>
      <c r="CR6" s="17" t="s">
        <v>8</v>
      </c>
      <c r="CS6" s="17" t="s">
        <v>11</v>
      </c>
      <c r="CT6" s="18" t="s">
        <v>12</v>
      </c>
      <c r="CU6" s="17" t="s">
        <v>8</v>
      </c>
      <c r="CV6" s="17" t="s">
        <v>11</v>
      </c>
      <c r="CW6" s="18" t="s">
        <v>12</v>
      </c>
      <c r="CX6" s="17" t="s">
        <v>8</v>
      </c>
      <c r="CY6" s="17" t="s">
        <v>11</v>
      </c>
      <c r="CZ6" s="18" t="s">
        <v>12</v>
      </c>
      <c r="DA6" s="17" t="s">
        <v>8</v>
      </c>
      <c r="DB6" s="17" t="s">
        <v>11</v>
      </c>
      <c r="DC6" s="17" t="s">
        <v>12</v>
      </c>
      <c r="DD6" s="17" t="s">
        <v>8</v>
      </c>
      <c r="DE6" s="58" t="s">
        <v>11</v>
      </c>
      <c r="DF6" s="88"/>
    </row>
    <row r="7" spans="1:110" ht="30.75" customHeight="1" x14ac:dyDescent="0.15">
      <c r="A7" s="14" t="s">
        <v>40</v>
      </c>
      <c r="B7" s="61" t="s">
        <v>41</v>
      </c>
      <c r="C7" s="61" t="s">
        <v>42</v>
      </c>
      <c r="D7" s="63">
        <v>35318</v>
      </c>
      <c r="E7" s="62" t="s">
        <v>28</v>
      </c>
      <c r="F7" s="64">
        <v>43060</v>
      </c>
      <c r="G7" s="65" t="s">
        <v>28</v>
      </c>
      <c r="H7" s="66">
        <f t="shared" ref="H7" si="0">ROUNDDOWN(YEARFRAC(F7,$P$4),0)</f>
        <v>0</v>
      </c>
      <c r="I7" s="67">
        <f t="shared" ref="I7" si="1">ROUNDDOWN(((DATEDIF(F7,$P$4,"d")-(365*H7))/30),0)</f>
        <v>3</v>
      </c>
      <c r="J7" s="68">
        <v>12</v>
      </c>
      <c r="K7" s="62">
        <v>43282</v>
      </c>
      <c r="L7" s="65" t="s">
        <v>39</v>
      </c>
      <c r="M7" s="69">
        <v>1</v>
      </c>
      <c r="N7" s="70">
        <v>5</v>
      </c>
      <c r="O7" s="71">
        <v>28</v>
      </c>
      <c r="P7" s="72"/>
      <c r="Q7" s="73"/>
      <c r="R7" s="72"/>
      <c r="S7" s="72" t="s">
        <v>31</v>
      </c>
      <c r="T7" s="72" t="s">
        <v>31</v>
      </c>
      <c r="U7" s="72" t="e">
        <f>#REF!</f>
        <v>#REF!</v>
      </c>
      <c r="V7" s="72">
        <v>18</v>
      </c>
      <c r="W7" s="74" t="e">
        <f t="shared" ref="W7" si="2">V7/U7</f>
        <v>#REF!</v>
      </c>
      <c r="X7" s="72" t="e">
        <f t="shared" ref="X7" si="3">U7*8</f>
        <v>#REF!</v>
      </c>
      <c r="Y7" s="72">
        <f t="shared" ref="Y7" si="4">144+18</f>
        <v>162</v>
      </c>
      <c r="Z7" s="74" t="e">
        <f t="shared" ref="Z7" si="5">Y7/X7</f>
        <v>#REF!</v>
      </c>
      <c r="AA7" s="72">
        <v>19</v>
      </c>
      <c r="AB7" s="72">
        <v>19</v>
      </c>
      <c r="AC7" s="74">
        <f t="shared" ref="AC7" si="6">AB7/AA7</f>
        <v>1</v>
      </c>
      <c r="AD7" s="72">
        <f t="shared" ref="AD7" si="7">AA7*8</f>
        <v>152</v>
      </c>
      <c r="AE7" s="72">
        <v>152</v>
      </c>
      <c r="AF7" s="74">
        <f t="shared" ref="AF7" si="8">AE7/AD7</f>
        <v>1</v>
      </c>
      <c r="AG7" s="72">
        <v>21</v>
      </c>
      <c r="AH7" s="72">
        <v>21</v>
      </c>
      <c r="AI7" s="74">
        <f t="shared" ref="AI7" si="9">AH7/AG7</f>
        <v>1</v>
      </c>
      <c r="AJ7" s="72">
        <f t="shared" ref="AJ7" si="10">AG7*8</f>
        <v>168</v>
      </c>
      <c r="AK7" s="72">
        <f t="shared" ref="AK7" si="11">168+37</f>
        <v>205</v>
      </c>
      <c r="AL7" s="74">
        <f t="shared" ref="AL7" si="12">AK7/AJ7</f>
        <v>1.2202380952380953</v>
      </c>
      <c r="AM7" s="72">
        <v>23</v>
      </c>
      <c r="AN7" s="72">
        <v>23</v>
      </c>
      <c r="AO7" s="74">
        <f t="shared" ref="AO7" si="13">AN7/AM7</f>
        <v>1</v>
      </c>
      <c r="AP7" s="72">
        <f t="shared" ref="AP7" si="14">AM7*8</f>
        <v>184</v>
      </c>
      <c r="AQ7" s="72">
        <f t="shared" ref="AQ7" si="15">184+57+31</f>
        <v>272</v>
      </c>
      <c r="AR7" s="74">
        <f t="shared" ref="AR7" si="16">AQ7/AP7</f>
        <v>1.4782608695652173</v>
      </c>
      <c r="AS7" s="72">
        <v>20</v>
      </c>
      <c r="AT7" s="72">
        <v>20</v>
      </c>
      <c r="AU7" s="74">
        <f t="shared" ref="AU7" si="17">AT7/AS7</f>
        <v>1</v>
      </c>
      <c r="AV7" s="72">
        <f t="shared" ref="AV7" si="18">AS7*8</f>
        <v>160</v>
      </c>
      <c r="AW7" s="72">
        <f t="shared" ref="AW7" si="19">160+31+24</f>
        <v>215</v>
      </c>
      <c r="AX7" s="74">
        <f t="shared" ref="AX7" si="20">AW7/AV7</f>
        <v>1.34375</v>
      </c>
      <c r="AY7" s="72">
        <v>18</v>
      </c>
      <c r="AZ7" s="72">
        <v>20</v>
      </c>
      <c r="BA7" s="74">
        <f t="shared" ref="BA7" si="21">AZ7/AY7</f>
        <v>1.1111111111111112</v>
      </c>
      <c r="BB7" s="72">
        <f t="shared" ref="BB7" si="22">AY7*8</f>
        <v>144</v>
      </c>
      <c r="BC7" s="72">
        <f t="shared" ref="BC7" si="23">160+0+8</f>
        <v>168</v>
      </c>
      <c r="BD7" s="74">
        <f t="shared" ref="BD7" si="24">BC7/BB7</f>
        <v>1.1666666666666667</v>
      </c>
      <c r="BE7" s="72">
        <v>22</v>
      </c>
      <c r="BF7" s="72">
        <v>22</v>
      </c>
      <c r="BG7" s="74">
        <f t="shared" ref="BG7" si="25">BF7/BE7</f>
        <v>1</v>
      </c>
      <c r="BH7" s="72">
        <f t="shared" ref="BH7" si="26">BE7*8</f>
        <v>176</v>
      </c>
      <c r="BI7" s="72">
        <f t="shared" ref="BI7" si="27">176+8</f>
        <v>184</v>
      </c>
      <c r="BJ7" s="74">
        <f t="shared" ref="BJ7" si="28">BI7/BH7</f>
        <v>1.0454545454545454</v>
      </c>
      <c r="BK7" s="72" t="e">
        <f>#REF!</f>
        <v>#REF!</v>
      </c>
      <c r="BL7" s="72">
        <v>21</v>
      </c>
      <c r="BM7" s="74" t="e">
        <f t="shared" ref="BM7" si="29">BL7/BK7</f>
        <v>#REF!</v>
      </c>
      <c r="BN7" s="72" t="e">
        <f t="shared" ref="BN7" si="30">BK7*8</f>
        <v>#REF!</v>
      </c>
      <c r="BO7" s="72">
        <f t="shared" ref="BO7" si="31">168+33+32</f>
        <v>233</v>
      </c>
      <c r="BP7" s="74" t="e">
        <f t="shared" ref="BP7" si="32">BO7/BN7</f>
        <v>#REF!</v>
      </c>
      <c r="BQ7" s="72">
        <v>18</v>
      </c>
      <c r="BR7" s="72">
        <v>21</v>
      </c>
      <c r="BS7" s="74">
        <f t="shared" ref="BS7" si="33">BR7/BQ7</f>
        <v>1.1666666666666667</v>
      </c>
      <c r="BT7" s="72">
        <f t="shared" ref="BT7" si="34">BQ7*8</f>
        <v>144</v>
      </c>
      <c r="BU7" s="72">
        <f t="shared" ref="BU7" si="35">168+25</f>
        <v>193</v>
      </c>
      <c r="BV7" s="74">
        <f t="shared" ref="BV7" si="36">BU7/BT7</f>
        <v>1.3402777777777777</v>
      </c>
      <c r="BW7" s="72">
        <v>21</v>
      </c>
      <c r="BX7" s="72">
        <v>21</v>
      </c>
      <c r="BY7" s="74">
        <f t="shared" ref="BY7" si="37">BX7/BW7</f>
        <v>1</v>
      </c>
      <c r="BZ7" s="72">
        <f t="shared" ref="BZ7" si="38">BW7*8</f>
        <v>168</v>
      </c>
      <c r="CA7" s="72">
        <f t="shared" ref="CA7" si="39">168+23+8</f>
        <v>199</v>
      </c>
      <c r="CB7" s="74">
        <f t="shared" ref="CB7" si="40">CA7/BZ7</f>
        <v>1.1845238095238095</v>
      </c>
      <c r="CC7" s="72" t="e">
        <f>#REF!</f>
        <v>#REF!</v>
      </c>
      <c r="CD7" s="72">
        <v>26</v>
      </c>
      <c r="CE7" s="74" t="e">
        <f t="shared" ref="CE7" si="41">CD7/CC7</f>
        <v>#REF!</v>
      </c>
      <c r="CF7" s="72" t="e">
        <f t="shared" ref="CF7" si="42">CC7*8</f>
        <v>#REF!</v>
      </c>
      <c r="CG7" s="72">
        <f t="shared" ref="CG7" si="43">176+42+32</f>
        <v>250</v>
      </c>
      <c r="CH7" s="74" t="e">
        <f t="shared" ref="CH7" si="44">CG7/CF7</f>
        <v>#REF!</v>
      </c>
      <c r="CI7" s="72" t="e">
        <f>#REF!</f>
        <v>#REF!</v>
      </c>
      <c r="CJ7" s="72">
        <v>26</v>
      </c>
      <c r="CK7" s="74" t="e">
        <f t="shared" ref="CK7" si="45">CJ7/CI7</f>
        <v>#REF!</v>
      </c>
      <c r="CL7" s="72" t="e">
        <f t="shared" ref="CL7" si="46">CI7*8</f>
        <v>#REF!</v>
      </c>
      <c r="CM7" s="72">
        <f t="shared" ref="CM7" si="47">176+70.58+32</f>
        <v>278.58</v>
      </c>
      <c r="CN7" s="74" t="e">
        <f t="shared" ref="CN7" si="48">CM7/CL7</f>
        <v>#REF!</v>
      </c>
      <c r="CO7" s="72"/>
      <c r="CP7" s="72"/>
      <c r="CQ7" s="74"/>
      <c r="CR7" s="72"/>
      <c r="CS7" s="72"/>
      <c r="CT7" s="74"/>
      <c r="CU7" s="72"/>
      <c r="CV7" s="72"/>
      <c r="CW7" s="74"/>
      <c r="CX7" s="72"/>
      <c r="CY7" s="72"/>
      <c r="CZ7" s="74"/>
      <c r="DA7" s="72" t="e">
        <f t="shared" ref="DA7" si="49">U7+AA7+AG7+AM7+AS7+AY7+BE7+BK7+BQ7+BW7+CC7+CI7</f>
        <v>#REF!</v>
      </c>
      <c r="DB7" s="72">
        <f t="shared" ref="DB7" si="50">V7+AB7+AH7+AN7+AT7+AZ7+BF7+BL7+BR7+BX7+CD7+CJ7</f>
        <v>258</v>
      </c>
      <c r="DC7" s="74" t="e">
        <f t="shared" ref="DC7" si="51">DB7/DA7</f>
        <v>#REF!</v>
      </c>
      <c r="DD7" s="75" t="e">
        <f t="shared" ref="DD7" si="52">DA7*8</f>
        <v>#REF!</v>
      </c>
      <c r="DE7" s="76">
        <f t="shared" ref="DE7" si="53">Y7+AE7+AK7+AQ7+AW7+BC7+BI7+BO7+BU7+CA7+CG7+CM7</f>
        <v>2511.58</v>
      </c>
      <c r="DF7" s="72" t="s">
        <v>31</v>
      </c>
    </row>
    <row r="8" spans="1:110" ht="27" customHeight="1" x14ac:dyDescent="0.15">
      <c r="A8" s="19">
        <v>1</v>
      </c>
      <c r="B8" s="20"/>
      <c r="C8" s="20"/>
      <c r="D8" s="21"/>
      <c r="E8" s="22"/>
      <c r="F8" s="23"/>
      <c r="G8" s="24"/>
      <c r="H8" s="25"/>
      <c r="I8" s="26"/>
      <c r="J8" s="27"/>
      <c r="K8" s="22"/>
      <c r="L8" s="24"/>
      <c r="M8" s="28"/>
      <c r="N8" s="29"/>
      <c r="O8" s="30"/>
      <c r="P8" s="31"/>
      <c r="Q8" s="32"/>
      <c r="R8" s="31"/>
      <c r="S8" s="31"/>
      <c r="T8" s="31"/>
      <c r="U8" s="31"/>
      <c r="V8" s="31"/>
      <c r="W8" s="33"/>
      <c r="X8" s="31"/>
      <c r="Y8" s="31"/>
      <c r="Z8" s="33"/>
      <c r="AA8" s="31"/>
      <c r="AB8" s="31"/>
      <c r="AC8" s="33"/>
      <c r="AD8" s="31"/>
      <c r="AE8" s="31"/>
      <c r="AF8" s="33"/>
      <c r="AG8" s="31"/>
      <c r="AH8" s="31"/>
      <c r="AI8" s="33"/>
      <c r="AJ8" s="31"/>
      <c r="AK8" s="31"/>
      <c r="AL8" s="33"/>
      <c r="AM8" s="31"/>
      <c r="AN8" s="31"/>
      <c r="AO8" s="33"/>
      <c r="AP8" s="31"/>
      <c r="AQ8" s="31"/>
      <c r="AR8" s="33"/>
      <c r="AS8" s="31"/>
      <c r="AT8" s="31"/>
      <c r="AU8" s="33"/>
      <c r="AV8" s="31"/>
      <c r="AW8" s="31"/>
      <c r="AX8" s="33"/>
      <c r="AY8" s="31"/>
      <c r="AZ8" s="31"/>
      <c r="BA8" s="33"/>
      <c r="BB8" s="31"/>
      <c r="BC8" s="31"/>
      <c r="BD8" s="33"/>
      <c r="BE8" s="31"/>
      <c r="BF8" s="31"/>
      <c r="BG8" s="33"/>
      <c r="BH8" s="31"/>
      <c r="BI8" s="31"/>
      <c r="BJ8" s="33"/>
      <c r="BK8" s="31"/>
      <c r="BL8" s="31"/>
      <c r="BM8" s="33"/>
      <c r="BN8" s="31"/>
      <c r="BO8" s="31"/>
      <c r="BP8" s="33"/>
      <c r="BQ8" s="31"/>
      <c r="BR8" s="31"/>
      <c r="BS8" s="33"/>
      <c r="BT8" s="31"/>
      <c r="BU8" s="31"/>
      <c r="BV8" s="33"/>
      <c r="BW8" s="31"/>
      <c r="BX8" s="31"/>
      <c r="BY8" s="33"/>
      <c r="BZ8" s="31"/>
      <c r="CA8" s="31"/>
      <c r="CB8" s="33"/>
      <c r="CC8" s="31"/>
      <c r="CD8" s="31"/>
      <c r="CE8" s="33"/>
      <c r="CF8" s="31"/>
      <c r="CG8" s="31"/>
      <c r="CH8" s="33"/>
      <c r="CI8" s="31"/>
      <c r="CJ8" s="31"/>
      <c r="CK8" s="33"/>
      <c r="CL8" s="31"/>
      <c r="CM8" s="31"/>
      <c r="CN8" s="33"/>
      <c r="CO8" s="31"/>
      <c r="CP8" s="31"/>
      <c r="CQ8" s="33"/>
      <c r="CR8" s="31"/>
      <c r="CS8" s="31"/>
      <c r="CT8" s="33"/>
      <c r="CU8" s="31"/>
      <c r="CV8" s="31"/>
      <c r="CW8" s="33"/>
      <c r="CX8" s="31"/>
      <c r="CY8" s="31"/>
      <c r="CZ8" s="33"/>
      <c r="DA8" s="31"/>
      <c r="DB8" s="31"/>
      <c r="DC8" s="33"/>
      <c r="DD8" s="34"/>
      <c r="DE8" s="59"/>
      <c r="DF8" s="31"/>
    </row>
    <row r="9" spans="1:110" ht="27" customHeight="1" x14ac:dyDescent="0.15">
      <c r="A9" s="19">
        <v>2</v>
      </c>
      <c r="B9" s="20"/>
      <c r="C9" s="35"/>
      <c r="D9" s="21"/>
      <c r="E9" s="22"/>
      <c r="G9" s="24"/>
      <c r="H9" s="25"/>
      <c r="I9" s="26"/>
      <c r="J9" s="27"/>
      <c r="K9" s="22"/>
      <c r="L9" s="24"/>
      <c r="M9" s="28"/>
      <c r="N9" s="29"/>
      <c r="O9" s="30"/>
      <c r="P9" s="31"/>
      <c r="Q9" s="32"/>
      <c r="R9" s="31"/>
      <c r="S9" s="31"/>
      <c r="T9" s="31"/>
      <c r="U9" s="31"/>
      <c r="V9" s="31"/>
      <c r="W9" s="33"/>
      <c r="X9" s="31"/>
      <c r="Y9" s="31"/>
      <c r="Z9" s="33"/>
      <c r="AA9" s="31"/>
      <c r="AB9" s="31"/>
      <c r="AC9" s="33"/>
      <c r="AD9" s="31"/>
      <c r="AE9" s="31"/>
      <c r="AF9" s="33"/>
      <c r="AG9" s="31"/>
      <c r="AH9" s="31"/>
      <c r="AI9" s="33"/>
      <c r="AJ9" s="31"/>
      <c r="AK9" s="31"/>
      <c r="AL9" s="33"/>
      <c r="AM9" s="31"/>
      <c r="AN9" s="31"/>
      <c r="AO9" s="33"/>
      <c r="AP9" s="31"/>
      <c r="AQ9" s="31"/>
      <c r="AR9" s="33"/>
      <c r="AS9" s="31"/>
      <c r="AT9" s="31"/>
      <c r="AU9" s="33"/>
      <c r="AV9" s="31"/>
      <c r="AW9" s="31"/>
      <c r="AX9" s="33"/>
      <c r="AY9" s="31"/>
      <c r="AZ9" s="31"/>
      <c r="BA9" s="33"/>
      <c r="BB9" s="31"/>
      <c r="BC9" s="31"/>
      <c r="BD9" s="33"/>
      <c r="BE9" s="31"/>
      <c r="BF9" s="31"/>
      <c r="BG9" s="33"/>
      <c r="BH9" s="31"/>
      <c r="BI9" s="31"/>
      <c r="BJ9" s="33"/>
      <c r="BK9" s="31"/>
      <c r="BL9" s="31"/>
      <c r="BM9" s="33"/>
      <c r="BN9" s="31"/>
      <c r="BO9" s="31"/>
      <c r="BP9" s="33"/>
      <c r="BQ9" s="31"/>
      <c r="BR9" s="31"/>
      <c r="BS9" s="33"/>
      <c r="BT9" s="31"/>
      <c r="BU9" s="31"/>
      <c r="BV9" s="33"/>
      <c r="BW9" s="31"/>
      <c r="BX9" s="31"/>
      <c r="BY9" s="33"/>
      <c r="BZ9" s="31"/>
      <c r="CA9" s="31"/>
      <c r="CB9" s="33"/>
      <c r="CC9" s="31"/>
      <c r="CD9" s="31"/>
      <c r="CE9" s="33"/>
      <c r="CF9" s="31"/>
      <c r="CG9" s="31"/>
      <c r="CH9" s="33"/>
      <c r="CI9" s="31"/>
      <c r="CJ9" s="31"/>
      <c r="CK9" s="33"/>
      <c r="CL9" s="31"/>
      <c r="CM9" s="31"/>
      <c r="CN9" s="33"/>
      <c r="CO9" s="31"/>
      <c r="CP9" s="31"/>
      <c r="CQ9" s="33"/>
      <c r="CR9" s="31"/>
      <c r="CS9" s="31"/>
      <c r="CT9" s="33"/>
      <c r="CU9" s="31"/>
      <c r="CV9" s="31"/>
      <c r="CW9" s="33"/>
      <c r="CX9" s="31"/>
      <c r="CY9" s="31"/>
      <c r="CZ9" s="33"/>
      <c r="DA9" s="31"/>
      <c r="DB9" s="31"/>
      <c r="DC9" s="33"/>
      <c r="DD9" s="34"/>
      <c r="DE9" s="59"/>
      <c r="DF9" s="31"/>
    </row>
    <row r="10" spans="1:110" ht="27" customHeight="1" x14ac:dyDescent="0.15">
      <c r="A10" s="19">
        <v>3</v>
      </c>
      <c r="B10" s="20"/>
      <c r="C10" s="20"/>
      <c r="D10" s="21"/>
      <c r="E10" s="22"/>
      <c r="F10" s="23"/>
      <c r="G10" s="24"/>
      <c r="H10" s="25"/>
      <c r="I10" s="26"/>
      <c r="J10" s="27"/>
      <c r="K10" s="22"/>
      <c r="L10" s="24"/>
      <c r="M10" s="28"/>
      <c r="N10" s="29"/>
      <c r="O10" s="30"/>
      <c r="P10" s="31"/>
      <c r="Q10" s="32"/>
      <c r="R10" s="31"/>
      <c r="S10" s="31"/>
      <c r="T10" s="31"/>
      <c r="U10" s="31"/>
      <c r="V10" s="31"/>
      <c r="W10" s="33"/>
      <c r="X10" s="31"/>
      <c r="Y10" s="31"/>
      <c r="Z10" s="33"/>
      <c r="AA10" s="31"/>
      <c r="AB10" s="31"/>
      <c r="AC10" s="33"/>
      <c r="AD10" s="31"/>
      <c r="AE10" s="31"/>
      <c r="AF10" s="33"/>
      <c r="AG10" s="31"/>
      <c r="AH10" s="31"/>
      <c r="AI10" s="33"/>
      <c r="AJ10" s="31"/>
      <c r="AK10" s="31"/>
      <c r="AL10" s="33"/>
      <c r="AM10" s="31"/>
      <c r="AN10" s="31"/>
      <c r="AO10" s="33"/>
      <c r="AP10" s="31"/>
      <c r="AQ10" s="31"/>
      <c r="AR10" s="33"/>
      <c r="AS10" s="31"/>
      <c r="AT10" s="31"/>
      <c r="AU10" s="33"/>
      <c r="AV10" s="31"/>
      <c r="AW10" s="31"/>
      <c r="AX10" s="33"/>
      <c r="AY10" s="31"/>
      <c r="AZ10" s="31"/>
      <c r="BA10" s="33"/>
      <c r="BB10" s="31"/>
      <c r="BC10" s="31"/>
      <c r="BD10" s="33"/>
      <c r="BE10" s="31"/>
      <c r="BF10" s="31"/>
      <c r="BG10" s="33"/>
      <c r="BH10" s="31"/>
      <c r="BI10" s="31"/>
      <c r="BJ10" s="33"/>
      <c r="BK10" s="31"/>
      <c r="BL10" s="31"/>
      <c r="BM10" s="33"/>
      <c r="BN10" s="31"/>
      <c r="BO10" s="31"/>
      <c r="BP10" s="33"/>
      <c r="BQ10" s="31"/>
      <c r="BR10" s="31"/>
      <c r="BS10" s="33"/>
      <c r="BT10" s="31"/>
      <c r="BU10" s="31"/>
      <c r="BV10" s="33"/>
      <c r="BW10" s="31"/>
      <c r="BX10" s="31"/>
      <c r="BY10" s="33"/>
      <c r="BZ10" s="31"/>
      <c r="CA10" s="31"/>
      <c r="CB10" s="33"/>
      <c r="CC10" s="31"/>
      <c r="CD10" s="31"/>
      <c r="CE10" s="33"/>
      <c r="CF10" s="31"/>
      <c r="CG10" s="31"/>
      <c r="CH10" s="33"/>
      <c r="CI10" s="31"/>
      <c r="CJ10" s="31"/>
      <c r="CK10" s="33"/>
      <c r="CL10" s="31"/>
      <c r="CM10" s="31"/>
      <c r="CN10" s="33"/>
      <c r="CO10" s="31"/>
      <c r="CP10" s="31"/>
      <c r="CQ10" s="33"/>
      <c r="CR10" s="31"/>
      <c r="CS10" s="31"/>
      <c r="CT10" s="33"/>
      <c r="CU10" s="31"/>
      <c r="CV10" s="31"/>
      <c r="CW10" s="33"/>
      <c r="CX10" s="31"/>
      <c r="CY10" s="31"/>
      <c r="CZ10" s="33"/>
      <c r="DA10" s="31"/>
      <c r="DB10" s="31"/>
      <c r="DC10" s="33"/>
      <c r="DD10" s="34"/>
      <c r="DE10" s="59"/>
      <c r="DF10" s="31"/>
    </row>
    <row r="11" spans="1:110" ht="27" customHeight="1" x14ac:dyDescent="0.15">
      <c r="A11" s="19">
        <v>4</v>
      </c>
      <c r="B11" s="20"/>
      <c r="C11" s="35"/>
      <c r="D11" s="21"/>
      <c r="E11" s="22"/>
      <c r="F11" s="23"/>
      <c r="G11" s="24"/>
      <c r="H11" s="25"/>
      <c r="I11" s="26"/>
      <c r="J11" s="27"/>
      <c r="L11" s="24"/>
      <c r="M11" s="28"/>
      <c r="N11" s="29"/>
      <c r="O11" s="30"/>
      <c r="P11" s="31"/>
      <c r="Q11" s="32"/>
      <c r="R11" s="31"/>
      <c r="S11" s="31"/>
      <c r="T11" s="31"/>
      <c r="U11" s="31"/>
      <c r="V11" s="31"/>
      <c r="W11" s="33"/>
      <c r="X11" s="31"/>
      <c r="Y11" s="31"/>
      <c r="Z11" s="33"/>
      <c r="AA11" s="31"/>
      <c r="AB11" s="31"/>
      <c r="AC11" s="33"/>
      <c r="AD11" s="31"/>
      <c r="AE11" s="31"/>
      <c r="AF11" s="33"/>
      <c r="AG11" s="31"/>
      <c r="AH11" s="31"/>
      <c r="AI11" s="33"/>
      <c r="AJ11" s="31"/>
      <c r="AK11" s="31"/>
      <c r="AL11" s="33"/>
      <c r="AM11" s="31"/>
      <c r="AN11" s="31"/>
      <c r="AO11" s="33"/>
      <c r="AP11" s="31"/>
      <c r="AQ11" s="31"/>
      <c r="AR11" s="33"/>
      <c r="AS11" s="31"/>
      <c r="AT11" s="31"/>
      <c r="AU11" s="33"/>
      <c r="AV11" s="31"/>
      <c r="AW11" s="31"/>
      <c r="AX11" s="33"/>
      <c r="AY11" s="31"/>
      <c r="AZ11" s="31"/>
      <c r="BA11" s="33"/>
      <c r="BB11" s="31"/>
      <c r="BC11" s="31"/>
      <c r="BD11" s="33"/>
      <c r="BE11" s="31"/>
      <c r="BF11" s="31"/>
      <c r="BG11" s="33"/>
      <c r="BH11" s="31"/>
      <c r="BI11" s="31"/>
      <c r="BJ11" s="33"/>
      <c r="BK11" s="31"/>
      <c r="BL11" s="31"/>
      <c r="BM11" s="33"/>
      <c r="BN11" s="31"/>
      <c r="BO11" s="31"/>
      <c r="BP11" s="33"/>
      <c r="BQ11" s="31"/>
      <c r="BR11" s="31"/>
      <c r="BS11" s="33"/>
      <c r="BT11" s="31"/>
      <c r="BU11" s="31"/>
      <c r="BV11" s="33"/>
      <c r="BW11" s="31"/>
      <c r="BX11" s="31"/>
      <c r="BY11" s="33"/>
      <c r="BZ11" s="31"/>
      <c r="CA11" s="31"/>
      <c r="CB11" s="33"/>
      <c r="CC11" s="31"/>
      <c r="CD11" s="31"/>
      <c r="CE11" s="33"/>
      <c r="CF11" s="31"/>
      <c r="CG11" s="31"/>
      <c r="CH11" s="33"/>
      <c r="CI11" s="31"/>
      <c r="CJ11" s="31"/>
      <c r="CK11" s="33"/>
      <c r="CL11" s="31"/>
      <c r="CM11" s="31"/>
      <c r="CN11" s="33"/>
      <c r="CO11" s="31"/>
      <c r="CP11" s="31"/>
      <c r="CQ11" s="33"/>
      <c r="CR11" s="31"/>
      <c r="CS11" s="31"/>
      <c r="CT11" s="33"/>
      <c r="CU11" s="31"/>
      <c r="CV11" s="31"/>
      <c r="CW11" s="33"/>
      <c r="CX11" s="31"/>
      <c r="CY11" s="31"/>
      <c r="CZ11" s="33"/>
      <c r="DA11" s="31"/>
      <c r="DB11" s="31"/>
      <c r="DC11" s="33"/>
      <c r="DD11" s="34"/>
      <c r="DE11" s="59"/>
      <c r="DF11" s="31"/>
    </row>
    <row r="12" spans="1:110" ht="27" customHeight="1" x14ac:dyDescent="0.15">
      <c r="A12" s="19">
        <v>5</v>
      </c>
      <c r="B12" s="20"/>
      <c r="C12" s="20"/>
      <c r="D12" s="36"/>
      <c r="E12" s="22"/>
      <c r="F12" s="22"/>
      <c r="G12" s="24"/>
      <c r="H12" s="37"/>
      <c r="I12" s="25"/>
      <c r="J12" s="26"/>
      <c r="K12" s="22"/>
      <c r="L12" s="24"/>
      <c r="M12" s="28"/>
      <c r="N12" s="29"/>
      <c r="O12" s="30"/>
      <c r="P12" s="31"/>
      <c r="Q12" s="32"/>
      <c r="R12" s="31"/>
      <c r="S12" s="31"/>
      <c r="T12" s="31"/>
      <c r="U12" s="31"/>
      <c r="V12" s="31"/>
      <c r="W12" s="33"/>
      <c r="X12" s="31"/>
      <c r="Y12" s="31"/>
      <c r="Z12" s="33"/>
      <c r="AA12" s="31"/>
      <c r="AB12" s="31"/>
      <c r="AC12" s="33"/>
      <c r="AD12" s="31"/>
      <c r="AE12" s="31"/>
      <c r="AF12" s="33"/>
      <c r="AG12" s="31"/>
      <c r="AH12" s="31"/>
      <c r="AI12" s="33"/>
      <c r="AJ12" s="31"/>
      <c r="AK12" s="31"/>
      <c r="AL12" s="33"/>
      <c r="AM12" s="31"/>
      <c r="AN12" s="31"/>
      <c r="AO12" s="33"/>
      <c r="AP12" s="31"/>
      <c r="AQ12" s="31"/>
      <c r="AR12" s="33"/>
      <c r="AS12" s="31"/>
      <c r="AT12" s="31"/>
      <c r="AU12" s="33"/>
      <c r="AV12" s="31"/>
      <c r="AW12" s="31"/>
      <c r="AX12" s="33"/>
      <c r="AY12" s="31"/>
      <c r="AZ12" s="31"/>
      <c r="BA12" s="33"/>
      <c r="BB12" s="31"/>
      <c r="BC12" s="31"/>
      <c r="BD12" s="33"/>
      <c r="BE12" s="31"/>
      <c r="BF12" s="31"/>
      <c r="BG12" s="33"/>
      <c r="BH12" s="31"/>
      <c r="BI12" s="31"/>
      <c r="BJ12" s="33"/>
      <c r="BK12" s="31"/>
      <c r="BL12" s="31"/>
      <c r="BM12" s="33"/>
      <c r="BN12" s="31"/>
      <c r="BO12" s="31"/>
      <c r="BP12" s="33"/>
      <c r="BQ12" s="31"/>
      <c r="BR12" s="31"/>
      <c r="BS12" s="33"/>
      <c r="BT12" s="31"/>
      <c r="BU12" s="31"/>
      <c r="BV12" s="33"/>
      <c r="BW12" s="31"/>
      <c r="BX12" s="31"/>
      <c r="BY12" s="33"/>
      <c r="BZ12" s="31"/>
      <c r="CA12" s="31"/>
      <c r="CB12" s="33"/>
      <c r="CC12" s="31"/>
      <c r="CD12" s="31"/>
      <c r="CE12" s="33"/>
      <c r="CF12" s="31"/>
      <c r="CG12" s="31"/>
      <c r="CH12" s="33"/>
      <c r="CI12" s="31"/>
      <c r="CJ12" s="31"/>
      <c r="CK12" s="33"/>
      <c r="CL12" s="31"/>
      <c r="CM12" s="31"/>
      <c r="CN12" s="33"/>
      <c r="CO12" s="31"/>
      <c r="CP12" s="31"/>
      <c r="CQ12" s="33"/>
      <c r="CR12" s="31"/>
      <c r="CS12" s="31"/>
      <c r="CT12" s="33"/>
      <c r="CU12" s="31"/>
      <c r="CV12" s="31"/>
      <c r="CW12" s="33"/>
      <c r="CX12" s="31"/>
      <c r="CY12" s="31"/>
      <c r="CZ12" s="33"/>
      <c r="DA12" s="31"/>
      <c r="DB12" s="31"/>
      <c r="DC12" s="33"/>
      <c r="DD12" s="34"/>
      <c r="DE12" s="59"/>
      <c r="DF12" s="31"/>
    </row>
    <row r="13" spans="1:110" x14ac:dyDescent="0.15">
      <c r="A13" s="1"/>
      <c r="B13" s="38"/>
      <c r="C13" s="39"/>
      <c r="D13" s="40"/>
      <c r="E13" s="40"/>
      <c r="F13" s="39"/>
      <c r="G13" s="39"/>
      <c r="H13" s="39"/>
      <c r="I13" s="41"/>
      <c r="J13" s="41"/>
      <c r="K13" s="39"/>
      <c r="L13" s="41"/>
      <c r="M13" s="41"/>
      <c r="N13" s="41"/>
      <c r="O13" s="41"/>
      <c r="P13" s="39"/>
      <c r="Q13" s="39"/>
      <c r="R13" s="39"/>
      <c r="S13" s="39"/>
      <c r="T13" s="39"/>
      <c r="U13" s="41"/>
      <c r="V13" s="39"/>
      <c r="W13" s="39"/>
      <c r="X13" s="39"/>
      <c r="Y13" s="42"/>
      <c r="Z13" s="39"/>
      <c r="AA13" s="39"/>
      <c r="AB13" s="42"/>
      <c r="AC13" s="39"/>
      <c r="AD13" s="39"/>
      <c r="AE13" s="42"/>
      <c r="AF13" s="39"/>
      <c r="AG13" s="39"/>
      <c r="AH13" s="42"/>
      <c r="AI13" s="39"/>
      <c r="AJ13" s="39"/>
      <c r="AK13" s="42"/>
      <c r="AL13" s="39"/>
      <c r="AM13" s="39"/>
      <c r="AN13" s="42"/>
      <c r="AO13" s="39"/>
      <c r="AP13" s="39"/>
      <c r="AQ13" s="42"/>
      <c r="AR13" s="39"/>
      <c r="AS13" s="39"/>
      <c r="AT13" s="42"/>
      <c r="AU13" s="39"/>
      <c r="AV13" s="39"/>
      <c r="AW13" s="42"/>
      <c r="AX13" s="39"/>
      <c r="AY13" s="39"/>
      <c r="AZ13" s="42"/>
      <c r="BA13" s="39"/>
      <c r="BB13" s="39"/>
      <c r="BC13" s="42"/>
      <c r="BD13" s="39"/>
      <c r="BE13" s="39"/>
      <c r="BF13" s="42"/>
      <c r="BG13" s="39"/>
      <c r="BH13" s="39"/>
      <c r="BI13" s="42"/>
      <c r="BJ13" s="39"/>
      <c r="BK13" s="39"/>
      <c r="BL13" s="42"/>
      <c r="BM13" s="39"/>
      <c r="BN13" s="39"/>
      <c r="BO13" s="42"/>
      <c r="BP13" s="39"/>
      <c r="BQ13" s="39"/>
      <c r="BR13" s="42"/>
      <c r="BS13" s="39"/>
      <c r="BT13" s="39"/>
      <c r="BU13" s="42"/>
      <c r="BV13" s="39"/>
      <c r="BW13" s="39"/>
      <c r="BX13" s="42"/>
      <c r="BY13" s="39"/>
      <c r="BZ13" s="39"/>
      <c r="CA13" s="42"/>
      <c r="CB13" s="39"/>
      <c r="CC13" s="39"/>
      <c r="CD13" s="42"/>
      <c r="CE13" s="39"/>
      <c r="CF13" s="39"/>
      <c r="CG13" s="42"/>
      <c r="CH13" s="39"/>
      <c r="CI13" s="39"/>
      <c r="CJ13" s="42"/>
      <c r="CK13" s="39"/>
      <c r="CL13" s="39"/>
      <c r="CM13" s="42"/>
      <c r="CN13" s="39"/>
      <c r="CO13" s="39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39"/>
      <c r="DD13" s="39"/>
      <c r="DE13" s="39"/>
      <c r="DF13" s="60"/>
    </row>
    <row r="14" spans="1:110" ht="33.950000000000003" customHeight="1" x14ac:dyDescent="0.15">
      <c r="A14" s="43"/>
      <c r="B14" s="89" t="s">
        <v>36</v>
      </c>
      <c r="C14" s="89"/>
      <c r="D14" s="44"/>
      <c r="E14" s="90"/>
      <c r="F14" s="90"/>
      <c r="G14" s="91"/>
      <c r="H14" s="91"/>
      <c r="I14" s="91"/>
      <c r="J14" s="91"/>
      <c r="K14" s="91"/>
      <c r="L14" s="45"/>
      <c r="M14" s="45"/>
      <c r="N14" s="45"/>
      <c r="O14" s="45"/>
      <c r="P14" s="39"/>
      <c r="Q14" s="39"/>
      <c r="R14" s="39"/>
      <c r="S14" s="39"/>
      <c r="T14" s="39"/>
      <c r="U14" s="41"/>
      <c r="V14" s="39"/>
      <c r="W14" s="39"/>
      <c r="X14" s="39"/>
      <c r="Y14" s="42"/>
      <c r="Z14" s="39"/>
      <c r="AA14" s="39"/>
      <c r="AB14" s="42"/>
      <c r="AC14" s="39"/>
      <c r="AD14" s="39"/>
      <c r="AE14" s="42"/>
      <c r="AF14" s="39"/>
      <c r="AG14" s="39"/>
      <c r="AH14" s="42"/>
      <c r="AI14" s="39"/>
      <c r="AJ14" s="39"/>
      <c r="AK14" s="42"/>
      <c r="AL14" s="39"/>
      <c r="AM14" s="39"/>
      <c r="AN14" s="42"/>
      <c r="AO14" s="39"/>
      <c r="AP14" s="39"/>
      <c r="AQ14" s="42"/>
      <c r="AR14" s="39"/>
      <c r="AS14" s="39"/>
      <c r="AT14" s="42"/>
      <c r="AU14" s="39"/>
      <c r="AV14" s="39"/>
      <c r="AW14" s="42"/>
      <c r="AX14" s="39"/>
      <c r="AY14" s="39"/>
      <c r="AZ14" s="42"/>
      <c r="BA14" s="39"/>
      <c r="BB14" s="39"/>
      <c r="BC14" s="42"/>
      <c r="BD14" s="39"/>
      <c r="BE14" s="39"/>
      <c r="BF14" s="42"/>
      <c r="BG14" s="39"/>
      <c r="BH14" s="39"/>
      <c r="BI14" s="42"/>
      <c r="BJ14" s="39"/>
      <c r="BK14" s="39"/>
      <c r="BL14" s="42"/>
      <c r="BM14" s="39"/>
      <c r="BN14" s="39"/>
      <c r="BO14" s="42"/>
      <c r="BP14" s="39"/>
      <c r="BQ14" s="39"/>
      <c r="BR14" s="42"/>
      <c r="BS14" s="39"/>
      <c r="BT14" s="39"/>
      <c r="BU14" s="42"/>
      <c r="BV14" s="39"/>
      <c r="BW14" s="39"/>
      <c r="BX14" s="42"/>
      <c r="BY14" s="39"/>
      <c r="BZ14" s="39"/>
      <c r="CA14" s="42"/>
      <c r="CB14" s="39"/>
      <c r="CC14" s="39"/>
      <c r="CD14" s="42"/>
      <c r="CE14" s="39"/>
      <c r="CF14" s="39"/>
      <c r="CG14" s="42"/>
      <c r="CH14" s="39"/>
      <c r="CI14" s="39"/>
      <c r="CJ14" s="42"/>
      <c r="CK14" s="39"/>
      <c r="CL14" s="39"/>
      <c r="CM14" s="42"/>
      <c r="CN14" s="39"/>
      <c r="CO14" s="39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39"/>
      <c r="DD14" s="39"/>
      <c r="DE14" s="39"/>
      <c r="DF14" s="39"/>
    </row>
    <row r="15" spans="1:110" ht="33.950000000000003" customHeight="1" x14ac:dyDescent="0.15">
      <c r="A15" s="1"/>
      <c r="B15" s="83" t="s">
        <v>35</v>
      </c>
      <c r="C15" s="83"/>
      <c r="D15" s="46"/>
      <c r="E15" s="84"/>
      <c r="F15" s="84"/>
      <c r="G15" s="43"/>
      <c r="H15" s="43"/>
      <c r="I15" s="45"/>
      <c r="J15" s="45"/>
      <c r="K15" s="47"/>
      <c r="L15" s="47"/>
      <c r="M15" s="45"/>
      <c r="N15" s="45"/>
      <c r="O15" s="41"/>
      <c r="P15" s="39"/>
      <c r="Q15" s="39"/>
      <c r="R15" s="39"/>
      <c r="S15" s="39"/>
      <c r="T15" s="39"/>
      <c r="U15" s="41"/>
      <c r="V15" s="39"/>
      <c r="W15" s="39"/>
      <c r="X15" s="39"/>
      <c r="Y15" s="42"/>
      <c r="Z15" s="39"/>
      <c r="AA15" s="39"/>
      <c r="AB15" s="42"/>
      <c r="AC15" s="39"/>
      <c r="AD15" s="39"/>
      <c r="AE15" s="42"/>
      <c r="AF15" s="39"/>
      <c r="AG15" s="39"/>
      <c r="AH15" s="42"/>
      <c r="AI15" s="39"/>
      <c r="AJ15" s="39"/>
      <c r="AK15" s="42"/>
      <c r="AL15" s="39"/>
      <c r="AM15" s="39"/>
      <c r="AN15" s="42"/>
      <c r="AO15" s="39"/>
      <c r="AP15" s="39"/>
      <c r="AQ15" s="42"/>
      <c r="AR15" s="39"/>
      <c r="AS15" s="39"/>
      <c r="AT15" s="42"/>
      <c r="AU15" s="39"/>
      <c r="AV15" s="39"/>
      <c r="AW15" s="42"/>
      <c r="AX15" s="39"/>
      <c r="AY15" s="39"/>
      <c r="AZ15" s="42"/>
      <c r="BA15" s="39"/>
      <c r="BB15" s="39"/>
      <c r="BC15" s="42"/>
      <c r="BD15" s="39"/>
      <c r="BE15" s="39"/>
      <c r="BF15" s="42"/>
      <c r="BG15" s="39"/>
      <c r="BH15" s="39"/>
      <c r="BI15" s="42"/>
      <c r="BJ15" s="39"/>
      <c r="BK15" s="39"/>
      <c r="BL15" s="42"/>
      <c r="BM15" s="39"/>
      <c r="BN15" s="39"/>
      <c r="BO15" s="42"/>
      <c r="BP15" s="39"/>
      <c r="BQ15" s="39"/>
      <c r="BR15" s="42"/>
      <c r="BS15" s="39"/>
      <c r="BT15" s="39"/>
      <c r="BU15" s="42"/>
      <c r="BV15" s="39"/>
      <c r="BW15" s="39"/>
      <c r="BX15" s="42"/>
      <c r="BY15" s="39"/>
      <c r="BZ15" s="39"/>
      <c r="CA15" s="42"/>
      <c r="CB15" s="39"/>
      <c r="CC15" s="39"/>
      <c r="CD15" s="42"/>
      <c r="CE15" s="39"/>
      <c r="CF15" s="39"/>
      <c r="CG15" s="42"/>
      <c r="CH15" s="39"/>
      <c r="CI15" s="39"/>
      <c r="CJ15" s="42"/>
      <c r="CK15" s="39"/>
      <c r="CL15" s="39"/>
      <c r="CM15" s="42"/>
      <c r="CN15" s="39"/>
      <c r="CO15" s="39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39"/>
      <c r="DD15" s="39"/>
      <c r="DE15" s="39"/>
      <c r="DF15" s="39"/>
    </row>
    <row r="16" spans="1:110" ht="33.950000000000003" customHeight="1" x14ac:dyDescent="0.15">
      <c r="A16" s="1"/>
      <c r="B16" s="85" t="s">
        <v>38</v>
      </c>
      <c r="C16" s="86"/>
      <c r="D16" s="87"/>
      <c r="E16" s="86"/>
      <c r="F16" s="86"/>
      <c r="G16" s="45"/>
      <c r="H16" s="45"/>
      <c r="I16" s="45"/>
      <c r="J16" s="45"/>
      <c r="K16" s="47"/>
      <c r="L16" s="47"/>
      <c r="M16" s="45"/>
      <c r="N16" s="45"/>
      <c r="O16" s="41"/>
      <c r="P16" s="39"/>
      <c r="Q16" s="39"/>
      <c r="R16" s="39"/>
      <c r="S16" s="39"/>
      <c r="T16" s="39"/>
      <c r="U16" s="41"/>
      <c r="V16" s="39"/>
      <c r="W16" s="39"/>
      <c r="X16" s="39"/>
      <c r="Y16" s="42"/>
      <c r="Z16" s="39"/>
      <c r="AA16" s="39"/>
      <c r="AB16" s="42"/>
      <c r="AC16" s="39"/>
      <c r="AD16" s="39"/>
      <c r="AE16" s="42"/>
      <c r="AF16" s="39"/>
      <c r="AG16" s="39"/>
      <c r="AH16" s="42"/>
      <c r="AI16" s="39"/>
      <c r="AJ16" s="39"/>
      <c r="AK16" s="42"/>
      <c r="AL16" s="39"/>
      <c r="AM16" s="39"/>
      <c r="AN16" s="42"/>
      <c r="AO16" s="39"/>
      <c r="AP16" s="39"/>
      <c r="AQ16" s="42"/>
      <c r="AR16" s="39"/>
      <c r="AS16" s="39"/>
      <c r="AT16" s="42"/>
      <c r="AU16" s="39"/>
      <c r="AV16" s="39"/>
      <c r="AW16" s="42"/>
      <c r="AX16" s="39"/>
      <c r="AY16" s="39"/>
      <c r="AZ16" s="42"/>
      <c r="BA16" s="39"/>
      <c r="BB16" s="39"/>
      <c r="BC16" s="42"/>
      <c r="BD16" s="39"/>
      <c r="BE16" s="39"/>
      <c r="BF16" s="42"/>
      <c r="BG16" s="39"/>
      <c r="BH16" s="39"/>
      <c r="BI16" s="42"/>
      <c r="BJ16" s="39"/>
      <c r="BK16" s="39"/>
      <c r="BL16" s="42"/>
      <c r="BM16" s="39"/>
      <c r="BN16" s="39"/>
      <c r="BO16" s="42"/>
      <c r="BP16" s="39"/>
      <c r="BQ16" s="39"/>
      <c r="BR16" s="42"/>
      <c r="BS16" s="39"/>
      <c r="BT16" s="39"/>
      <c r="BU16" s="42"/>
      <c r="BV16" s="39"/>
      <c r="BW16" s="39"/>
      <c r="BX16" s="42"/>
      <c r="BY16" s="39"/>
      <c r="BZ16" s="39"/>
      <c r="CA16" s="42"/>
      <c r="CB16" s="39"/>
      <c r="CC16" s="39"/>
      <c r="CD16" s="42"/>
      <c r="CE16" s="39"/>
      <c r="CF16" s="39"/>
      <c r="CG16" s="42"/>
      <c r="CH16" s="39"/>
      <c r="CI16" s="39"/>
      <c r="CJ16" s="42"/>
      <c r="CK16" s="39"/>
      <c r="CL16" s="39"/>
      <c r="CM16" s="42"/>
      <c r="CN16" s="39"/>
      <c r="CO16" s="39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39"/>
      <c r="DD16" s="39"/>
      <c r="DE16" s="39"/>
      <c r="DF16" s="39"/>
    </row>
    <row r="17" spans="1:110" ht="33.950000000000003" customHeight="1" x14ac:dyDescent="0.15">
      <c r="A17" s="1"/>
      <c r="B17" s="85" t="s">
        <v>37</v>
      </c>
      <c r="C17" s="86"/>
      <c r="D17" s="87"/>
      <c r="E17" s="86"/>
      <c r="F17" s="86"/>
      <c r="G17" s="45"/>
      <c r="H17" s="45"/>
      <c r="I17" s="45"/>
      <c r="J17" s="45"/>
      <c r="K17" s="43"/>
      <c r="L17" s="45"/>
      <c r="M17" s="45"/>
      <c r="N17" s="45"/>
      <c r="O17" s="41"/>
      <c r="P17" s="39"/>
      <c r="Q17" s="39"/>
      <c r="R17" s="39"/>
      <c r="S17" s="39"/>
      <c r="T17" s="39"/>
      <c r="U17" s="41"/>
      <c r="V17" s="39"/>
      <c r="W17" s="39"/>
      <c r="X17" s="39"/>
      <c r="Y17" s="42"/>
      <c r="Z17" s="39"/>
      <c r="AA17" s="39"/>
      <c r="AB17" s="42"/>
      <c r="AC17" s="39"/>
      <c r="AD17" s="39"/>
      <c r="AE17" s="42"/>
      <c r="AF17" s="39"/>
      <c r="AG17" s="39"/>
      <c r="AH17" s="42"/>
      <c r="AI17" s="39"/>
      <c r="AJ17" s="39"/>
      <c r="AK17" s="42"/>
      <c r="AL17" s="39"/>
      <c r="AM17" s="39"/>
      <c r="AN17" s="42"/>
      <c r="AO17" s="39"/>
      <c r="AP17" s="39"/>
      <c r="AQ17" s="42"/>
      <c r="AR17" s="39"/>
      <c r="AS17" s="39"/>
      <c r="AT17" s="42"/>
      <c r="AU17" s="39"/>
      <c r="AV17" s="39"/>
      <c r="AW17" s="42"/>
      <c r="AX17" s="39"/>
      <c r="AY17" s="39"/>
      <c r="AZ17" s="42"/>
      <c r="BA17" s="39"/>
      <c r="BB17" s="39"/>
      <c r="BC17" s="42"/>
      <c r="BD17" s="39"/>
      <c r="BE17" s="39"/>
      <c r="BF17" s="42"/>
      <c r="BG17" s="39"/>
      <c r="BH17" s="39"/>
      <c r="BI17" s="42"/>
      <c r="BJ17" s="39"/>
      <c r="BK17" s="39"/>
      <c r="BL17" s="42"/>
      <c r="BM17" s="39"/>
      <c r="BN17" s="39"/>
      <c r="BO17" s="42"/>
      <c r="BP17" s="39"/>
      <c r="BQ17" s="39"/>
      <c r="BR17" s="42"/>
      <c r="BS17" s="39"/>
      <c r="BT17" s="39"/>
      <c r="BU17" s="42"/>
      <c r="BV17" s="39"/>
      <c r="BW17" s="39"/>
      <c r="BX17" s="42"/>
      <c r="BY17" s="39"/>
      <c r="BZ17" s="39"/>
      <c r="CA17" s="42"/>
      <c r="CB17" s="39"/>
      <c r="CC17" s="39"/>
      <c r="CD17" s="42"/>
      <c r="CE17" s="39"/>
      <c r="CF17" s="39"/>
      <c r="CG17" s="42"/>
      <c r="CH17" s="39"/>
      <c r="CI17" s="39"/>
      <c r="CJ17" s="42"/>
      <c r="CK17" s="39"/>
      <c r="CL17" s="39"/>
      <c r="CM17" s="42"/>
      <c r="CN17" s="39"/>
      <c r="CO17" s="39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39"/>
      <c r="DD17" s="39"/>
      <c r="DE17" s="39"/>
      <c r="DF17" s="39"/>
    </row>
    <row r="18" spans="1:110" ht="28.35" customHeight="1" x14ac:dyDescent="0.15">
      <c r="B18" s="48"/>
      <c r="C18" s="49"/>
      <c r="D18" s="50"/>
      <c r="E18" s="50"/>
      <c r="F18" s="49"/>
      <c r="G18" s="49"/>
      <c r="H18" s="49"/>
      <c r="I18" s="51"/>
      <c r="J18" s="51"/>
      <c r="K18" s="52"/>
      <c r="L18" s="52"/>
      <c r="M18" s="51"/>
      <c r="N18" s="51"/>
    </row>
  </sheetData>
  <mergeCells count="69">
    <mergeCell ref="L4:L6"/>
    <mergeCell ref="B17:C17"/>
    <mergeCell ref="D17:F17"/>
    <mergeCell ref="B15:C15"/>
    <mergeCell ref="E15:F15"/>
    <mergeCell ref="E14:F14"/>
    <mergeCell ref="B14:C14"/>
    <mergeCell ref="K4:K6"/>
    <mergeCell ref="C4:C6"/>
    <mergeCell ref="B4:B6"/>
    <mergeCell ref="D4:D6"/>
    <mergeCell ref="F4:F6"/>
    <mergeCell ref="H4:J6"/>
    <mergeCell ref="E4:E6"/>
    <mergeCell ref="B2:F2"/>
    <mergeCell ref="DF4:DF6"/>
    <mergeCell ref="B16:C16"/>
    <mergeCell ref="D16:F16"/>
    <mergeCell ref="G14:K14"/>
    <mergeCell ref="U4:Z4"/>
    <mergeCell ref="U5:W5"/>
    <mergeCell ref="X5:Z5"/>
    <mergeCell ref="AG4:AL4"/>
    <mergeCell ref="AG5:AI5"/>
    <mergeCell ref="AJ5:AL5"/>
    <mergeCell ref="M4:O6"/>
    <mergeCell ref="T4:T6"/>
    <mergeCell ref="S4:S6"/>
    <mergeCell ref="G4:G6"/>
    <mergeCell ref="R4:R6"/>
    <mergeCell ref="DA4:DE4"/>
    <mergeCell ref="DA5:DC5"/>
    <mergeCell ref="DD5:DE5"/>
    <mergeCell ref="AM4:AR4"/>
    <mergeCell ref="AA4:AF4"/>
    <mergeCell ref="AM5:AO5"/>
    <mergeCell ref="AP5:AR5"/>
    <mergeCell ref="AA5:AC5"/>
    <mergeCell ref="AD5:AF5"/>
    <mergeCell ref="BK4:BP4"/>
    <mergeCell ref="AS4:AX4"/>
    <mergeCell ref="AS5:AU5"/>
    <mergeCell ref="AV5:AX5"/>
    <mergeCell ref="BK5:BM5"/>
    <mergeCell ref="BN5:BP5"/>
    <mergeCell ref="AY4:BD4"/>
    <mergeCell ref="BW4:CB4"/>
    <mergeCell ref="BW5:BY5"/>
    <mergeCell ref="BZ5:CB5"/>
    <mergeCell ref="AY5:BA5"/>
    <mergeCell ref="BB5:BD5"/>
    <mergeCell ref="BE4:BJ4"/>
    <mergeCell ref="BE5:BG5"/>
    <mergeCell ref="BH5:BJ5"/>
    <mergeCell ref="BQ4:BV4"/>
    <mergeCell ref="BQ5:BS5"/>
    <mergeCell ref="BT5:BV5"/>
    <mergeCell ref="CO4:CT4"/>
    <mergeCell ref="CO5:CQ5"/>
    <mergeCell ref="CR5:CT5"/>
    <mergeCell ref="CU4:CZ4"/>
    <mergeCell ref="CU5:CW5"/>
    <mergeCell ref="CX5:CZ5"/>
    <mergeCell ref="CI4:CN4"/>
    <mergeCell ref="CI5:CK5"/>
    <mergeCell ref="CL5:CN5"/>
    <mergeCell ref="CC4:CH4"/>
    <mergeCell ref="CC5:CE5"/>
    <mergeCell ref="CF5:CH5"/>
  </mergeCells>
  <phoneticPr fontId="1"/>
  <printOptions horizontalCentered="1"/>
  <pageMargins left="0.25" right="0.25" top="0.75" bottom="0.75" header="0.3" footer="0.3"/>
  <pageSetup paperSize="9" scale="83" orientation="landscape" r:id="rId1"/>
  <headerFooter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要件確認 (市民雇用)</vt:lpstr>
      <vt:lpstr>要件確認（雇用促進）</vt:lpstr>
      <vt:lpstr>'要件確認 (市民雇用)'!Print_Area</vt:lpstr>
      <vt:lpstr>'要件確認（雇用促進）'!Print_Area</vt:lpstr>
    </vt:vector>
  </TitlesOfParts>
  <Company>豊田市役所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　俊樹</dc:creator>
  <cp:lastModifiedBy>data</cp:lastModifiedBy>
  <cp:lastPrinted>2021-03-24T02:06:04Z</cp:lastPrinted>
  <dcterms:created xsi:type="dcterms:W3CDTF">2015-02-09T06:23:08Z</dcterms:created>
  <dcterms:modified xsi:type="dcterms:W3CDTF">2022-12-12T23:49:57Z</dcterms:modified>
</cp:coreProperties>
</file>